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0730" windowHeight="9075" activeTab="3"/>
  </bookViews>
  <sheets>
    <sheet name="3.1 orthopédie" sheetId="1" r:id="rId1"/>
    <sheet name="3.2 pédiatrie" sheetId="2" r:id="rId2"/>
    <sheet name="3.3 neurologie" sheetId="3" r:id="rId3"/>
    <sheet name="3.4 psychiatrie" sheetId="4" r:id="rId4"/>
  </sheets>
  <definedNames>
    <definedName name="_xlnm.Print_Area" localSheetId="0">'3.1 orthopédie'!$A$1:$Q$29</definedName>
    <definedName name="_xlnm.Print_Area" localSheetId="1">'3.2 pédiatrie'!$A$1:$Q$29</definedName>
    <definedName name="_xlnm.Print_Area" localSheetId="2">'3.3 neurologie'!$A$1:$Q$29</definedName>
    <definedName name="_xlnm.Print_Area" localSheetId="3">'3.4 psychiatrie'!$A$1:$Q$29</definedName>
  </definedNames>
  <calcPr fullCalcOnLoad="1"/>
</workbook>
</file>

<file path=xl/sharedStrings.xml><?xml version="1.0" encoding="utf-8"?>
<sst xmlns="http://schemas.openxmlformats.org/spreadsheetml/2006/main" count="260" uniqueCount="141">
  <si>
    <t>3.4 Exemple pratique d’une échelle de mesure d’atteinte des objectifs: psychiatrie</t>
  </si>
  <si>
    <t>3.3 Exemple pratique d’une échelle de mesure d’atteinte des objectifs: neurologie</t>
  </si>
  <si>
    <t>(jj.mm.aa, p.ex. 29.06.08)</t>
  </si>
  <si>
    <t>(jj.mm.aa, p.ex 09.12.08)</t>
  </si>
  <si>
    <t>3.2 Exemple pratique d’une échelle de mesure d’atteinte des objectifs: pédiatrie</t>
  </si>
  <si>
    <t>F 82 ICD 10</t>
  </si>
  <si>
    <t xml:space="preserve"> F</t>
  </si>
  <si>
    <t xml:space="preserve"> M</t>
  </si>
  <si>
    <t>Code du thérapeute:</t>
  </si>
  <si>
    <t xml:space="preserve"> Pédiatrie</t>
  </si>
  <si>
    <t xml:space="preserve"> (Géronto)Psychiatrie</t>
  </si>
  <si>
    <t>Orthopédie/Rhumatologie</t>
  </si>
  <si>
    <t xml:space="preserve">Série de traitements:  </t>
  </si>
  <si>
    <t xml:space="preserve">Domaine:  </t>
  </si>
  <si>
    <t xml:space="preserve">Durée de la thérapie:  </t>
  </si>
  <si>
    <r>
      <t>(noter)</t>
    </r>
    <r>
      <rPr>
        <sz val="10"/>
        <color indexed="23"/>
        <rFont val="Arial"/>
        <family val="2"/>
      </rPr>
      <t xml:space="preserve"> </t>
    </r>
    <r>
      <rPr>
        <sz val="10"/>
        <rFont val="Arial"/>
        <family val="0"/>
      </rPr>
      <t>&lt;De quelle série de traitement s'agit-il (1ère, 2ème, 3ème, ...)?&gt;</t>
    </r>
  </si>
  <si>
    <r>
      <t>(noter)</t>
    </r>
    <r>
      <rPr>
        <sz val="9"/>
        <color indexed="23"/>
        <rFont val="Arial"/>
        <family val="0"/>
      </rPr>
      <t xml:space="preserve"> </t>
    </r>
    <r>
      <rPr>
        <sz val="10"/>
        <rFont val="Arial"/>
        <family val="0"/>
      </rPr>
      <t>&lt;Nombre de séances? max. 9&gt;</t>
    </r>
  </si>
  <si>
    <r>
      <t>Données patient</t>
    </r>
    <r>
      <rPr>
        <sz val="11"/>
        <rFont val="Arial"/>
        <family val="0"/>
      </rPr>
      <t xml:space="preserve"> </t>
    </r>
    <r>
      <rPr>
        <sz val="10"/>
        <rFont val="Arial"/>
        <family val="0"/>
      </rPr>
      <t>(pour assurer l'anonymat, ne pas indiquer le nom du patient, mais uniquement le numéro du cas)</t>
    </r>
  </si>
  <si>
    <t xml:space="preserve">(cocher d'une croix "x")   </t>
  </si>
  <si>
    <r>
      <t xml:space="preserve"> Neurologie</t>
    </r>
    <r>
      <rPr>
        <sz val="8"/>
        <rFont val="Arial"/>
        <family val="0"/>
      </rPr>
      <t xml:space="preserve"> </t>
    </r>
    <r>
      <rPr>
        <sz val="9"/>
        <color indexed="10"/>
        <rFont val="Arial"/>
        <family val="0"/>
      </rPr>
      <t>(cocher d'une croix "x")</t>
    </r>
  </si>
  <si>
    <t xml:space="preserve">Sexe:  </t>
  </si>
  <si>
    <t xml:space="preserve">Année de naissance:  </t>
  </si>
  <si>
    <t>(noter année 4 chiffres, p.ex. 1957)</t>
  </si>
  <si>
    <t xml:space="preserve">(noter)  </t>
  </si>
  <si>
    <t xml:space="preserve">Diagnostic: </t>
  </si>
  <si>
    <r>
      <t>Domaine 1:</t>
    </r>
    <r>
      <rPr>
        <i/>
        <sz val="10"/>
        <rFont val="Arial"/>
        <family val="0"/>
      </rPr>
      <t xml:space="preserve"> </t>
    </r>
    <r>
      <rPr>
        <sz val="10"/>
        <color indexed="10"/>
        <rFont val="Arial"/>
        <family val="0"/>
      </rPr>
      <t>(noter)</t>
    </r>
  </si>
  <si>
    <r>
      <t>Domaine 2:</t>
    </r>
    <r>
      <rPr>
        <i/>
        <sz val="10"/>
        <rFont val="Arial"/>
        <family val="0"/>
      </rPr>
      <t xml:space="preserve"> </t>
    </r>
    <r>
      <rPr>
        <sz val="10"/>
        <color indexed="10"/>
        <rFont val="Arial"/>
        <family val="0"/>
      </rPr>
      <t>(noter)</t>
    </r>
  </si>
  <si>
    <r>
      <t>Domaine 3:</t>
    </r>
    <r>
      <rPr>
        <i/>
        <sz val="10"/>
        <rFont val="Arial"/>
        <family val="0"/>
      </rPr>
      <t xml:space="preserve"> </t>
    </r>
    <r>
      <rPr>
        <sz val="10"/>
        <color indexed="10"/>
        <rFont val="Arial"/>
        <family val="0"/>
      </rPr>
      <t>(noter)</t>
    </r>
  </si>
  <si>
    <r>
      <t>Domaine 4: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0"/>
      </rPr>
      <t>(noter)</t>
    </r>
  </si>
  <si>
    <r>
      <t>Domaine 5: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0"/>
      </rPr>
      <t>(noter)</t>
    </r>
  </si>
  <si>
    <t>+2 =
bien meilleur que prévu</t>
  </si>
  <si>
    <t>+1 =
meilleur que prévu</t>
  </si>
  <si>
    <t xml:space="preserve">0 = objectif /
résultat escompté </t>
  </si>
  <si>
    <t>-1 =
état actuel / état inchangé</t>
  </si>
  <si>
    <t>Valeur obtenue</t>
  </si>
  <si>
    <t>svp. noter les domaines des objectifs –&gt;</t>
  </si>
  <si>
    <r>
      <t>Numéro du cas:</t>
    </r>
    <r>
      <rPr>
        <sz val="11"/>
        <rFont val="Arial"/>
        <family val="0"/>
      </rPr>
      <t xml:space="preserve">  </t>
    </r>
  </si>
  <si>
    <t>(4 caractères, p.ex. 1002)</t>
  </si>
  <si>
    <r>
      <t xml:space="preserve">Date de </t>
    </r>
    <r>
      <rPr>
        <b/>
        <sz val="10"/>
        <rFont val="Arial"/>
        <family val="0"/>
      </rPr>
      <t>début</t>
    </r>
    <r>
      <rPr>
        <sz val="10"/>
        <rFont val="Arial"/>
        <family val="0"/>
      </rPr>
      <t xml:space="preserve"> de la série de traitements:</t>
    </r>
  </si>
  <si>
    <r>
      <t xml:space="preserve">Date de </t>
    </r>
    <r>
      <rPr>
        <b/>
        <sz val="10"/>
        <rFont val="Arial"/>
        <family val="0"/>
      </rPr>
      <t>fin</t>
    </r>
    <r>
      <rPr>
        <sz val="10"/>
        <rFont val="Arial"/>
        <family val="0"/>
      </rPr>
      <t xml:space="preserve"> de la série de traitements:</t>
    </r>
  </si>
  <si>
    <t>x</t>
  </si>
  <si>
    <t>3.1 Exemple pratique d’une échelle de mesure d’atteinte des objectifs: orthopédie / rhumatologie</t>
  </si>
  <si>
    <t>-2 =
plus mauvais que prévu</t>
  </si>
  <si>
    <t xml:space="preserve">Stato dopo amputazione parziale delle dita III a V, dovuto ad un incidente con una macchina per spaccare la legna </t>
  </si>
  <si>
    <t xml:space="preserve">Attività quotidiane - mobilità delle dita e forza </t>
  </si>
  <si>
    <t xml:space="preserve">Accettazione, vita sociale  </t>
  </si>
  <si>
    <t xml:space="preserve">Il cliente utilizza spontaneamente la sua mano lesa per lavarsi e vestirsi ma non guida ancora nessun veicolo.  
</t>
  </si>
  <si>
    <t xml:space="preserve">Il cliente utilizza tutti i suoi attrezzi con la mano lesa, anche per delle attività che richiedono grandi sforzi. </t>
  </si>
  <si>
    <t xml:space="preserve">Il cliente si reca al bar del villaggio e in città senza nascondere la sua mano lesa con un bendaggio. 
</t>
  </si>
  <si>
    <t>Il cliente guarda la sua mano lesa senza esitazione, massaggia ogni giorno le sue cicatrici e si reca al bar del villaggio nascondendo la mano sotto un bendaggio.</t>
  </si>
  <si>
    <r>
      <t xml:space="preserve">Il cliente non fa vedere la sua mano lesa in pubblico perché se ne vergogna e non va neanche </t>
    </r>
    <r>
      <rPr>
        <sz val="10"/>
        <rFont val="Arial"/>
        <family val="0"/>
      </rPr>
      <t xml:space="preserve">al bar del villaggio. </t>
    </r>
  </si>
  <si>
    <t xml:space="preserve">Il cliente utilizza spontaneamente la mano lesa per svolgere delle attività manuali pesanti nella sua fattoria e guida la macchina, il trattore e la motocicletta.  </t>
  </si>
  <si>
    <t xml:space="preserve">Il cliente utilizza spontaneamente la mano lesa per svolgere delle attività manuali leggere nella sua fattoria e sopporta le vibrazioni mentre guida la macchina e il trattore, ma non la motocicletta.   </t>
  </si>
  <si>
    <t>Il cliente utilizza raramente la sua mano lesa per lavarsi e vestirsi e necessita di un incoraggiamento da parte dei sua moglie.</t>
  </si>
  <si>
    <t xml:space="preserve">Il cliente non tollera lo sfioramento sulle sue dita lese e non utilizza mai la mano lesa nella sua vita quotidiana.  </t>
  </si>
  <si>
    <t xml:space="preserve">Il cliente chiude il suo pugno sufficientemente per poter maneggiare degli attrezzi con un manico fine per svolgere dei lavori leggeri.   
</t>
  </si>
  <si>
    <t xml:space="preserve">Il cliente ha una chiusura del pugno tale da poter afferrare ed utilizzare la maggior parte dei suoi attrezzi. Non ha la forza necessaria a svolgere dei lavori leggeri. </t>
  </si>
  <si>
    <t>Il ciente non riesce ad afferrare la maggior parte dei suoi attrezzi, poiché la chiusura del pugno è troppo limitata.</t>
  </si>
  <si>
    <t>Il cliente non riesce a tenere nulla con sua mano lesa perchè la chiusura del pugno è insufficiente.</t>
  </si>
  <si>
    <t xml:space="preserve">Il cliente si reca al bar del villaggio e porge la sua mano lesa per salutare i suoi conoscenti.
</t>
  </si>
  <si>
    <t>Il cliente guarda la sua mano lesa senza esitazioni, fa massaggiare le cicatrici a sua moglie, ma non si reca al bar del villaggio.</t>
  </si>
  <si>
    <t>Interazione sociale</t>
  </si>
  <si>
    <r>
      <t>Il ragazzo mi saluta e si congeda come al livello "0", durante la seduta mi guarda da 3 a 5 volte brevemente negli occhi.</t>
    </r>
  </si>
  <si>
    <t>Il ragazzo mi saluta e si congeda come al livello "0" e mi guarda da 3 a 5 volte negli occhi per un periodo prolungato durante la seduta.</t>
  </si>
  <si>
    <r>
      <t>Il ragazzo mi saluta e si congeda dicendo il mio nome, guardandomi negli occhi e dandomi la mano.</t>
    </r>
  </si>
  <si>
    <r>
      <t>Il ragazzo mi saluta chiamandomi per nome, ma senza guardarmi negli occhi e darmi la mano.</t>
    </r>
  </si>
  <si>
    <t>Il ragazzo mi saluta in modo frettoloso ed evita il mio sguardo.</t>
  </si>
  <si>
    <t>AVQ: capacità d'agire</t>
  </si>
  <si>
    <r>
      <t>Il ragazzo apparecchia la tavola posizionando bicchieri, piatti e posate correttamente, indipendentemente dalla posizione in cui si trova, in meno di 15 minuti.</t>
    </r>
  </si>
  <si>
    <t>Il ragazzo apparecchia correttamente la tavola ed individua correttamente i posti, quando vi si trova di fronte.</t>
  </si>
  <si>
    <t>Il ragazzo apparecchia correttamente la tavola in meno di 15 minuti quando vi si trova davanti.</t>
  </si>
  <si>
    <r>
      <t>Il ragazzo è insicuro sulla posizione dei posti a tavola e impiega più di 15 minuti per apparecchiarla.</t>
    </r>
  </si>
  <si>
    <r>
      <t>Il ragazzo non sa dove mettere bicchieri e piatti quando apparecchia la tavola.</t>
    </r>
  </si>
  <si>
    <t>Il ragazzo mantiene l'attenzione su un'attività manuale per 30 minuti senza sconcentrarsi, con una pausa di 5 minuti e la presenza di un adulto nella stessa stanza.</t>
  </si>
  <si>
    <t>Il ragazzo mantiene l'attenzione su un'attività manuale per 15 minuti senza sconcentrarsi con la presenza di un adulto nella stessa stanza.</t>
  </si>
  <si>
    <t>Il ragazzo mantiene l'attenzione su un'attività manuale per 5-10 minuti senza sconcentrarsi, con la presenza di un adulto nella stessa stanza.</t>
  </si>
  <si>
    <t>Il ragazzo mantiene l'attenzione su un'attività manuale per 30 minuti senza sconcentrarsi, senza pausa ma con la presenza di un adulto nella stessa stanza.</t>
  </si>
  <si>
    <t>Il ragazzo mantiene l'attenzione su un'attività manuale per 45 minuti senza sconcentrarsi, senza pause ma con la presenza di un adulto nella stessa stanza.</t>
  </si>
  <si>
    <t>Attività manuali (attenzione)</t>
  </si>
  <si>
    <t>Attività manuali (motricità, sequenze)</t>
  </si>
  <si>
    <t>Il ragazzo costruisce un aereo di carta seguendo le istruzioni e le illustrazioni del libro, con l'aiuto verbale del terapista.</t>
  </si>
  <si>
    <t>Il ragazzo costruisce indipendentemente un aereo di carta costituito al massimo da 5 atti.</t>
  </si>
  <si>
    <t>Il ragazzo costruisce un aereo di carta costituito da 10 atti seguendo le illustrazioni del libro.</t>
  </si>
  <si>
    <t>Il ragazzo costruisce un aereo di carta seguendo gli atti che fa la terapista al suo fianco.</t>
  </si>
  <si>
    <t>Il ragazzo costruisce un aereo di carta facendosi guidare le mani dal terapista.</t>
  </si>
  <si>
    <t>Saltare</t>
  </si>
  <si>
    <r>
      <t>Il ragazzo sale sulla scala, arrivato in cima scende dall'altra parte in presenza di un adulto, mentre il terapista tiene la scala.</t>
    </r>
    <r>
      <rPr>
        <sz val="10"/>
        <rFont val="Arial"/>
        <family val="0"/>
      </rPr>
      <t xml:space="preserve"> </t>
    </r>
  </si>
  <si>
    <r>
      <t>Il ragazzo sale sulla scala e arrivato in cima scende dall'altra parte in presenza di un adulto nelle vicinanze.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 xml:space="preserve"> </t>
    </r>
  </si>
  <si>
    <t xml:space="preserve">Il ragazzo sale sulla scala e arrivato in cima scende dall'altra parte senza la presenza di un adulto nelle vicinanze.  </t>
  </si>
  <si>
    <t>Il ragazzo sale sulla scala fino al terzo gradino e, non osando salire più in alto, scende.</t>
  </si>
  <si>
    <t>Il ragazzo sale e scende dal primo gradino della scala.</t>
  </si>
  <si>
    <t>AVC 8.10.05. emiplegia destra</t>
  </si>
  <si>
    <t xml:space="preserve">La clientei si lava seduta sull'asse per la vasca da basgno e si lava i capelli indipendentemente. </t>
  </si>
  <si>
    <r>
      <rPr>
        <sz val="10"/>
        <rFont val="Arial"/>
        <family val="0"/>
      </rPr>
      <t>La cliente fa la doccia in piedi nella vasca da bagno e si lava i capelli indipendentemente una volta a settimana.</t>
    </r>
  </si>
  <si>
    <t>AVQ: igiene personale</t>
  </si>
  <si>
    <t>La cliente fa la doccia in piedi nella vasca da bagno e si lava i capelli indipendentemente 2-3 volte a settimana.</t>
  </si>
  <si>
    <t>La cliente si lava in piedi davanti al lavandino, un'altra persona le lava i capelli.</t>
  </si>
  <si>
    <t>La cliente si lava in piedi davanti al lavandino. Va dalla parrucchiera per lavare i capelli.</t>
  </si>
  <si>
    <t>Autonomia nella vita quotidiana: cucinare</t>
  </si>
  <si>
    <t>La cliente cucina ogni giorno un piatto caldo semplice (come minestra o uova).</t>
  </si>
  <si>
    <t>La cliente cucina una volta al giorno un pasto equilibrato che comprende proteine, verdure e carboidrati.</t>
  </si>
  <si>
    <t>La cliente una volta a settimana prepara il pranzo per lei e le sue nipotine, che dev'essere pronto per le 12.00.</t>
  </si>
  <si>
    <t>La cliente prepara quotidianamente un pasto freddo semplice per pranzo e cena.</t>
  </si>
  <si>
    <t>La cliente non riesce a preparare i pasti per se stessa. Fa capo ai pasti consegnati a domicilio.</t>
  </si>
  <si>
    <t>Autonomia nella vita quotidiana: bucato</t>
  </si>
  <si>
    <t>La cliente fa il bucato con la lavatrice e stende i panni seduta su uno sgabello. Sua figlia stira e riordina i vestiti.</t>
  </si>
  <si>
    <t>La cliente fa il bucato con la lavatrice e stende i panni in piedi, li riordina dopo che sua figlia li ha stirati.</t>
  </si>
  <si>
    <t>La cliente fa il bucato con la lavatrice autonomamente: stende i panni, li stira e li riordina.</t>
  </si>
  <si>
    <t>La cliente fa il bucato con la lavatrice. Sua figlia appende i panni, li stira e li  riordina.</t>
  </si>
  <si>
    <t>La cliente fa fare il bucato alla figlia.</t>
  </si>
  <si>
    <t>Partecipazione sociale</t>
  </si>
  <si>
    <t xml:space="preserve">La cliente chiama le sue amiche una volta a settimana e invita ognuna di esse da lei due volte al mese. </t>
  </si>
  <si>
    <t xml:space="preserve">La cliente chiama le sue amiche una volta a settimana e le invita tutte e tre assieme da lei due volte al mese. </t>
  </si>
  <si>
    <t>La cliente chiama le sue amiche una volta a settimana e le invita regolarmente da lei (assieme ed individualmente). Incontra regolarmente i suoi conoscenti al bar.</t>
  </si>
  <si>
    <t>La cliente telefona regolarmente alle sue amiche e parla volentieri con loro al telefono quando esse la chiamano</t>
  </si>
  <si>
    <t>La cliente non chiama nessuno e non risponde al telefono.</t>
  </si>
  <si>
    <r>
      <rPr>
        <sz val="10"/>
        <rFont val="Arial"/>
        <family val="0"/>
      </rPr>
      <t xml:space="preserve">La cliente va </t>
    </r>
    <r>
      <rPr>
        <sz val="10"/>
        <rFont val="Arial"/>
        <family val="0"/>
      </rPr>
      <t>sola dal panettiere a comprare il pane una volta a settimana.</t>
    </r>
  </si>
  <si>
    <t>La cliente va due volte a settimana al negozio di paese a fare le provviste per tre giorni.</t>
  </si>
  <si>
    <t>La cliente va a piedi in stazione e prende il treno per andare da sua figlia.</t>
  </si>
  <si>
    <r>
      <rPr>
        <sz val="10"/>
        <rFont val="Arial"/>
        <family val="0"/>
      </rPr>
      <t>La cliente si sposta indipendentemente nella sua casa, attraversa il giardino ed arriva fino alla strada con l'aiuto di un'altra pesona. Non vuole andare più lontano.</t>
    </r>
  </si>
  <si>
    <t>La cliente ha bisogno di aiuto per spostarsi all'interno della sua casa.</t>
  </si>
  <si>
    <t>Mobilità</t>
  </si>
  <si>
    <t>AVQ:  lavare i piatti</t>
  </si>
  <si>
    <t xml:space="preserve">La cliente lava i piatti dopo che sua sorella la incoraggia a farlo telefonandole. </t>
  </si>
  <si>
    <t xml:space="preserve">La cliente lava regolarmente i piatti. Sua sorella la incoraggia occasionalmente a farlo telefonandole. </t>
  </si>
  <si>
    <t>La cliente lava i piatti tutti i giorni senza bisogno di essere incoraggiata.</t>
  </si>
  <si>
    <t>La cliente lava i piatti in presenza di sua sorella.</t>
  </si>
  <si>
    <t>La cliente non lava i piatti nemmeno in presenza di sua sorella.</t>
  </si>
  <si>
    <t xml:space="preserve">La cliente prende contatto e organizza qualcosa con un amico una volta a settimana.
</t>
  </si>
  <si>
    <t>Il cliente mantiene più facilmente i contatti con i conoscenti e gli amici, di tanto in tanto dev'essere stimolato a farlo.</t>
  </si>
  <si>
    <t xml:space="preserve">La cliente cura i contatti con gli amici senza bisogno di sostegno.
</t>
  </si>
  <si>
    <t>Mantenere i contatti</t>
  </si>
  <si>
    <t>La cliente prende contatto con gli amici in modo irregolare, sebbene gli piacerebbe farlo.</t>
  </si>
  <si>
    <t>La cliente non prende contatto con amici e conoscenti per telefono.</t>
  </si>
  <si>
    <t>La cliente svolge un'attività artigianale in terapia e termina l'oggetto grazie alle istruzioni date di tanto in tanto dalla terapista.</t>
  </si>
  <si>
    <t>La cliene frequenta un corso pubblico di un'attività artigianale e segue le istruzioni dell'insegnante per portare a termine il suo lavoro.</t>
  </si>
  <si>
    <t>La cliente svolge delle attività manuali e artigianali a casa sua e realizza degli oggetti ad uso personale.</t>
  </si>
  <si>
    <t>Migliorare la stima di sé</t>
  </si>
  <si>
    <t>La cliente crea e termina un oggetto artigianale in terapia sotto supervisione e aiuto verbale della terapista.</t>
  </si>
  <si>
    <t>La cliente perde interesse per i lavori manuali e artigianali.</t>
  </si>
  <si>
    <t>Disturbo schizzoaffettivo.</t>
  </si>
</sst>
</file>

<file path=xl/styles.xml><?xml version="1.0" encoding="utf-8"?>
<styleSheet xmlns="http://schemas.openxmlformats.org/spreadsheetml/2006/main">
  <numFmts count="3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Fr &quot;#,##0;\-&quot;Fr &quot;#,##0"/>
    <numFmt numFmtId="177" formatCode="&quot;Fr &quot;#,##0;[Red]\-&quot;Fr &quot;#,##0"/>
    <numFmt numFmtId="178" formatCode="&quot;Fr &quot;#,##0.00;\-&quot;Fr &quot;#,##0.00"/>
    <numFmt numFmtId="179" formatCode="&quot;Fr &quot;#,##0.00;[Red]\-&quot;Fr &quot;#,##0.00"/>
    <numFmt numFmtId="180" formatCode="_-&quot;Fr &quot;* #,##0_-;\-&quot;Fr &quot;* #,##0_-;_-&quot;Fr &quot;* &quot;-&quot;_-;_-@_-"/>
    <numFmt numFmtId="181" formatCode="_-* #,##0_-;\-* #,##0_-;_-* &quot;-&quot;_-;_-@_-"/>
    <numFmt numFmtId="182" formatCode="_-&quot;Fr &quot;* #,##0.00_-;\-&quot;Fr &quot;* #,##0.00_-;_-&quot;Fr &quot;* &quot;-&quot;??_-;_-@_-"/>
    <numFmt numFmtId="183" formatCode="_-* #,##0.00_-;\-* #,##0.00_-;_-* &quot;-&quot;??_-;_-@_-"/>
    <numFmt numFmtId="184" formatCode="yy/mm/dd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</numFmts>
  <fonts count="66">
    <font>
      <sz val="10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11"/>
      <name val="Arial"/>
      <family val="0"/>
    </font>
    <font>
      <sz val="3"/>
      <name val="Arial"/>
      <family val="0"/>
    </font>
    <font>
      <b/>
      <sz val="1"/>
      <name val="Arial"/>
      <family val="0"/>
    </font>
    <font>
      <b/>
      <sz val="10"/>
      <name val="Arial"/>
      <family val="0"/>
    </font>
    <font>
      <sz val="14"/>
      <name val="Arial"/>
      <family val="0"/>
    </font>
    <font>
      <sz val="9"/>
      <color indexed="10"/>
      <name val="Arial"/>
      <family val="0"/>
    </font>
    <font>
      <sz val="8"/>
      <color indexed="10"/>
      <name val="Arial"/>
      <family val="2"/>
    </font>
    <font>
      <sz val="15"/>
      <name val="Arial"/>
      <family val="0"/>
    </font>
    <font>
      <sz val="12"/>
      <name val="Arial"/>
      <family val="0"/>
    </font>
    <font>
      <sz val="10"/>
      <color indexed="23"/>
      <name val="Arial"/>
      <family val="2"/>
    </font>
    <font>
      <sz val="9"/>
      <color indexed="23"/>
      <name val="Arial"/>
      <family val="0"/>
    </font>
    <font>
      <i/>
      <sz val="10"/>
      <color indexed="10"/>
      <name val="Arial"/>
      <family val="0"/>
    </font>
    <font>
      <sz val="6"/>
      <name val="Arial"/>
      <family val="0"/>
    </font>
    <font>
      <b/>
      <u val="single"/>
      <sz val="11"/>
      <name val="Arial"/>
      <family val="0"/>
    </font>
    <font>
      <i/>
      <sz val="10"/>
      <name val="Arial"/>
      <family val="0"/>
    </font>
    <font>
      <sz val="5"/>
      <name val="Arial"/>
      <family val="0"/>
    </font>
    <font>
      <b/>
      <sz val="11"/>
      <name val="Arial"/>
      <family val="0"/>
    </font>
    <font>
      <b/>
      <sz val="5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Verdana"/>
      <family val="0"/>
    </font>
    <font>
      <b/>
      <sz val="14"/>
      <name val="Arial"/>
      <family val="0"/>
    </font>
    <font>
      <sz val="9"/>
      <color indexed="23"/>
      <name val="Verdana"/>
      <family val="0"/>
    </font>
    <font>
      <sz val="1"/>
      <name val="Arial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10"/>
      <color indexed="22"/>
      <name val="Arial"/>
      <family val="0"/>
    </font>
    <font>
      <b/>
      <i/>
      <u val="single"/>
      <sz val="10"/>
      <color indexed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" fillId="34" borderId="12" xfId="0" applyFont="1" applyFill="1" applyBorder="1" applyAlignment="1">
      <alignment horizontal="left"/>
    </xf>
    <xf numFmtId="0" fontId="1" fillId="34" borderId="13" xfId="0" applyFont="1" applyFill="1" applyBorder="1" applyAlignment="1">
      <alignment horizontal="left"/>
    </xf>
    <xf numFmtId="0" fontId="2" fillId="34" borderId="1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7" fillId="34" borderId="0" xfId="0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7" fillId="34" borderId="11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9" fillId="34" borderId="10" xfId="0" applyFont="1" applyFill="1" applyBorder="1" applyAlignment="1">
      <alignment horizontal="center" vertical="top"/>
    </xf>
    <xf numFmtId="0" fontId="10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1" xfId="0" applyFont="1" applyFill="1" applyBorder="1" applyAlignment="1">
      <alignment horizontal="right"/>
    </xf>
    <xf numFmtId="0" fontId="2" fillId="34" borderId="0" xfId="0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right"/>
    </xf>
    <xf numFmtId="14" fontId="0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17" fillId="34" borderId="15" xfId="0" applyFont="1" applyFill="1" applyBorder="1" applyAlignment="1">
      <alignment/>
    </xf>
    <xf numFmtId="0" fontId="17" fillId="34" borderId="16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7" fillId="34" borderId="11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left" vertical="center"/>
    </xf>
    <xf numFmtId="0" fontId="2" fillId="34" borderId="18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right" vertical="top"/>
    </xf>
    <xf numFmtId="0" fontId="9" fillId="34" borderId="0" xfId="0" applyFont="1" applyFill="1" applyBorder="1" applyAlignment="1">
      <alignment horizontal="center" vertical="top"/>
    </xf>
    <xf numFmtId="0" fontId="12" fillId="34" borderId="11" xfId="0" applyFont="1" applyFill="1" applyBorder="1" applyAlignment="1" applyProtection="1">
      <alignment horizontal="center" vertical="center"/>
      <protection locked="0"/>
    </xf>
    <xf numFmtId="0" fontId="12" fillId="34" borderId="18" xfId="0" applyFont="1" applyFill="1" applyBorder="1" applyAlignment="1" applyProtection="1">
      <alignment horizontal="center" vertical="center"/>
      <protection locked="0"/>
    </xf>
    <xf numFmtId="0" fontId="9" fillId="34" borderId="22" xfId="0" applyFont="1" applyFill="1" applyBorder="1" applyAlignment="1">
      <alignment horizontal="right" vertical="top"/>
    </xf>
    <xf numFmtId="0" fontId="21" fillId="34" borderId="19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22" fillId="34" borderId="11" xfId="0" applyFont="1" applyFill="1" applyBorder="1" applyAlignment="1" quotePrefix="1">
      <alignment horizontal="left" vertical="center" wrapText="1" indent="1"/>
    </xf>
    <xf numFmtId="0" fontId="0" fillId="34" borderId="0" xfId="0" applyFill="1" applyBorder="1" applyAlignment="1">
      <alignment horizontal="left" indent="1"/>
    </xf>
    <xf numFmtId="0" fontId="30" fillId="34" borderId="0" xfId="0" applyFont="1" applyFill="1" applyBorder="1" applyAlignment="1">
      <alignment horizontal="center"/>
    </xf>
    <xf numFmtId="0" fontId="31" fillId="34" borderId="0" xfId="0" applyNumberFormat="1" applyFont="1" applyFill="1" applyBorder="1" applyAlignment="1">
      <alignment horizontal="center" vertical="top"/>
    </xf>
    <xf numFmtId="0" fontId="0" fillId="0" borderId="0" xfId="0" applyFont="1" applyAlignment="1" applyProtection="1">
      <alignment/>
      <protection locked="0"/>
    </xf>
    <xf numFmtId="14" fontId="0" fillId="0" borderId="21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0" fillId="0" borderId="21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23" xfId="0" applyFont="1" applyBorder="1" applyAlignment="1" applyProtection="1">
      <alignment horizontal="left" vertical="top" wrapText="1"/>
      <protection locked="0"/>
    </xf>
    <xf numFmtId="0" fontId="0" fillId="0" borderId="24" xfId="0" applyFont="1" applyBorder="1" applyAlignment="1" applyProtection="1">
      <alignment horizontal="left" vertical="top" wrapText="1"/>
      <protection locked="0"/>
    </xf>
    <xf numFmtId="0" fontId="0" fillId="0" borderId="25" xfId="0" applyFont="1" applyBorder="1" applyAlignment="1" applyProtection="1">
      <alignment horizontal="left" vertical="top" wrapText="1"/>
      <protection locked="0"/>
    </xf>
    <xf numFmtId="0" fontId="0" fillId="0" borderId="26" xfId="0" applyFont="1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0" fillId="0" borderId="19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0" fontId="22" fillId="34" borderId="15" xfId="0" applyFont="1" applyFill="1" applyBorder="1" applyAlignment="1">
      <alignment horizontal="right" vertical="center" wrapText="1"/>
    </xf>
    <xf numFmtId="0" fontId="22" fillId="34" borderId="17" xfId="0" applyFont="1" applyFill="1" applyBorder="1" applyAlignment="1">
      <alignment horizontal="right" vertical="center" wrapText="1"/>
    </xf>
    <xf numFmtId="0" fontId="22" fillId="34" borderId="11" xfId="0" applyFont="1" applyFill="1" applyBorder="1" applyAlignment="1">
      <alignment horizontal="right" vertical="center" wrapText="1"/>
    </xf>
    <xf numFmtId="0" fontId="22" fillId="34" borderId="18" xfId="0" applyFont="1" applyFill="1" applyBorder="1" applyAlignment="1">
      <alignment horizontal="right" vertical="center" wrapText="1"/>
    </xf>
    <xf numFmtId="0" fontId="22" fillId="34" borderId="19" xfId="0" applyFont="1" applyFill="1" applyBorder="1" applyAlignment="1">
      <alignment horizontal="right" vertical="center" wrapText="1"/>
    </xf>
    <xf numFmtId="0" fontId="22" fillId="34" borderId="20" xfId="0" applyFont="1" applyFill="1" applyBorder="1" applyAlignment="1">
      <alignment horizontal="right" vertical="center" wrapText="1"/>
    </xf>
    <xf numFmtId="0" fontId="20" fillId="34" borderId="16" xfId="0" applyFont="1" applyFill="1" applyBorder="1" applyAlignment="1">
      <alignment horizontal="left" vertical="top" wrapText="1"/>
    </xf>
    <xf numFmtId="0" fontId="20" fillId="34" borderId="21" xfId="0" applyFont="1" applyFill="1" applyBorder="1" applyAlignment="1">
      <alignment horizontal="left" vertical="top" wrapText="1"/>
    </xf>
    <xf numFmtId="0" fontId="0" fillId="33" borderId="15" xfId="0" applyFont="1" applyFill="1" applyBorder="1" applyAlignment="1" applyProtection="1">
      <alignment horizontal="left" vertical="top" wrapText="1"/>
      <protection locked="0"/>
    </xf>
    <xf numFmtId="0" fontId="0" fillId="33" borderId="17" xfId="0" applyFont="1" applyFill="1" applyBorder="1" applyAlignment="1" applyProtection="1">
      <alignment horizontal="left" vertical="top" wrapText="1"/>
      <protection locked="0"/>
    </xf>
    <xf numFmtId="0" fontId="0" fillId="33" borderId="23" xfId="0" applyFont="1" applyFill="1" applyBorder="1" applyAlignment="1" applyProtection="1">
      <alignment horizontal="left" vertical="top" wrapText="1"/>
      <protection locked="0"/>
    </xf>
    <xf numFmtId="0" fontId="0" fillId="33" borderId="25" xfId="0" applyFont="1" applyFill="1" applyBorder="1" applyAlignment="1" applyProtection="1">
      <alignment horizontal="left" vertical="top" wrapText="1"/>
      <protection locked="0"/>
    </xf>
    <xf numFmtId="0" fontId="0" fillId="33" borderId="16" xfId="0" applyFont="1" applyFill="1" applyBorder="1" applyAlignment="1" applyProtection="1">
      <alignment horizontal="left" vertical="top" wrapText="1"/>
      <protection locked="0"/>
    </xf>
    <xf numFmtId="0" fontId="0" fillId="33" borderId="24" xfId="0" applyFont="1" applyFill="1" applyBorder="1" applyAlignment="1" applyProtection="1">
      <alignment horizontal="left" vertical="top" wrapText="1"/>
      <protection locked="0"/>
    </xf>
    <xf numFmtId="0" fontId="22" fillId="34" borderId="12" xfId="0" applyFont="1" applyFill="1" applyBorder="1" applyAlignment="1" quotePrefix="1">
      <alignment horizontal="left" vertical="center" wrapText="1" indent="1"/>
    </xf>
    <xf numFmtId="0" fontId="0" fillId="34" borderId="13" xfId="0" applyFill="1" applyBorder="1" applyAlignment="1">
      <alignment horizontal="left" indent="1"/>
    </xf>
    <xf numFmtId="0" fontId="0" fillId="0" borderId="27" xfId="0" applyFont="1" applyBorder="1" applyAlignment="1" applyProtection="1">
      <alignment horizontal="left" vertical="top" wrapText="1"/>
      <protection locked="0"/>
    </xf>
    <xf numFmtId="0" fontId="0" fillId="0" borderId="21" xfId="0" applyFont="1" applyBorder="1" applyAlignment="1" applyProtection="1">
      <alignment horizontal="left" vertical="top" wrapText="1"/>
      <protection locked="0"/>
    </xf>
    <xf numFmtId="0" fontId="0" fillId="0" borderId="21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33" borderId="28" xfId="0" applyFont="1" applyFill="1" applyBorder="1" applyAlignment="1" applyProtection="1">
      <alignment horizontal="left" vertical="top" wrapText="1"/>
      <protection locked="0"/>
    </xf>
    <xf numFmtId="0" fontId="0" fillId="33" borderId="29" xfId="0" applyFont="1" applyFill="1" applyBorder="1" applyAlignment="1" applyProtection="1">
      <alignment horizontal="left" vertical="top" wrapText="1"/>
      <protection locked="0"/>
    </xf>
    <xf numFmtId="0" fontId="0" fillId="33" borderId="30" xfId="0" applyFont="1" applyFill="1" applyBorder="1" applyAlignment="1" applyProtection="1">
      <alignment horizontal="left" vertical="top" wrapText="1"/>
      <protection locked="0"/>
    </xf>
    <xf numFmtId="0" fontId="0" fillId="33" borderId="31" xfId="0" applyFont="1" applyFill="1" applyBorder="1" applyAlignment="1" applyProtection="1">
      <alignment horizontal="left" vertical="top" wrapText="1"/>
      <protection locked="0"/>
    </xf>
    <xf numFmtId="0" fontId="0" fillId="0" borderId="26" xfId="0" applyFont="1" applyBorder="1" applyAlignment="1" applyProtection="1">
      <alignment horizontal="left" vertical="top" wrapText="1"/>
      <protection locked="0"/>
    </xf>
    <xf numFmtId="0" fontId="23" fillId="34" borderId="12" xfId="0" applyFont="1" applyFill="1" applyBorder="1" applyAlignment="1" quotePrefix="1">
      <alignment horizontal="left" vertical="center" wrapText="1" indent="1"/>
    </xf>
    <xf numFmtId="0" fontId="24" fillId="34" borderId="13" xfId="0" applyFont="1" applyFill="1" applyBorder="1" applyAlignment="1">
      <alignment horizontal="left" indent="1"/>
    </xf>
    <xf numFmtId="0" fontId="0" fillId="34" borderId="27" xfId="0" applyFont="1" applyFill="1" applyBorder="1" applyAlignment="1" applyProtection="1">
      <alignment horizontal="left" vertical="top" wrapText="1"/>
      <protection locked="0"/>
    </xf>
    <xf numFmtId="0" fontId="0" fillId="34" borderId="21" xfId="0" applyFont="1" applyFill="1" applyBorder="1" applyAlignment="1" applyProtection="1">
      <alignment horizontal="left" vertical="top" wrapText="1"/>
      <protection locked="0"/>
    </xf>
    <xf numFmtId="0" fontId="0" fillId="34" borderId="21" xfId="0" applyFont="1" applyFill="1" applyBorder="1" applyAlignment="1" applyProtection="1">
      <alignment horizontal="left" vertical="top" wrapText="1"/>
      <protection locked="0"/>
    </xf>
    <xf numFmtId="0" fontId="0" fillId="34" borderId="24" xfId="0" applyFont="1" applyFill="1" applyBorder="1" applyAlignment="1">
      <alignment horizontal="center" vertical="top"/>
    </xf>
    <xf numFmtId="0" fontId="22" fillId="34" borderId="19" xfId="0" applyFont="1" applyFill="1" applyBorder="1" applyAlignment="1" quotePrefix="1">
      <alignment horizontal="left" vertical="center" wrapText="1" indent="1"/>
    </xf>
    <xf numFmtId="0" fontId="0" fillId="34" borderId="10" xfId="0" applyFill="1" applyBorder="1" applyAlignment="1">
      <alignment horizontal="left" indent="1"/>
    </xf>
    <xf numFmtId="0" fontId="0" fillId="0" borderId="32" xfId="0" applyFont="1" applyBorder="1" applyAlignment="1" applyProtection="1">
      <alignment horizontal="left" vertical="top" wrapText="1"/>
      <protection locked="0"/>
    </xf>
    <xf numFmtId="0" fontId="0" fillId="0" borderId="33" xfId="0" applyFont="1" applyBorder="1" applyAlignment="1" applyProtection="1">
      <alignment horizontal="left" vertical="top" wrapText="1"/>
      <protection locked="0"/>
    </xf>
    <xf numFmtId="0" fontId="0" fillId="0" borderId="33" xfId="0" applyFont="1" applyBorder="1" applyAlignment="1" applyProtection="1">
      <alignment horizontal="left" vertical="top" wrapText="1"/>
      <protection locked="0"/>
    </xf>
    <xf numFmtId="0" fontId="0" fillId="34" borderId="34" xfId="0" applyFont="1" applyFill="1" applyBorder="1" applyAlignment="1">
      <alignment horizontal="center" vertical="top"/>
    </xf>
    <xf numFmtId="0" fontId="7" fillId="34" borderId="11" xfId="0" applyFont="1" applyFill="1" applyBorder="1" applyAlignment="1">
      <alignment horizontal="left" vertical="center" wrapText="1" indent="1"/>
    </xf>
    <xf numFmtId="0" fontId="24" fillId="34" borderId="0" xfId="0" applyFont="1" applyFill="1" applyBorder="1" applyAlignment="1">
      <alignment horizontal="left" indent="1"/>
    </xf>
    <xf numFmtId="1" fontId="25" fillId="0" borderId="35" xfId="0" applyNumberFormat="1" applyFont="1" applyBorder="1" applyAlignment="1" applyProtection="1">
      <alignment horizontal="center" vertical="center" wrapText="1"/>
      <protection locked="0"/>
    </xf>
    <xf numFmtId="1" fontId="25" fillId="0" borderId="36" xfId="0" applyNumberFormat="1" applyFont="1" applyBorder="1" applyAlignment="1" applyProtection="1">
      <alignment horizontal="center" vertical="center" wrapText="1"/>
      <protection locked="0"/>
    </xf>
    <xf numFmtId="1" fontId="25" fillId="0" borderId="37" xfId="0" applyNumberFormat="1" applyFont="1" applyBorder="1" applyAlignment="1" applyProtection="1">
      <alignment horizontal="center" vertical="center" wrapText="1"/>
      <protection locked="0"/>
    </xf>
    <xf numFmtId="1" fontId="25" fillId="0" borderId="34" xfId="0" applyNumberFormat="1" applyFont="1" applyBorder="1" applyAlignment="1" applyProtection="1">
      <alignment horizontal="center" vertical="center" wrapText="1"/>
      <protection locked="0"/>
    </xf>
    <xf numFmtId="1" fontId="25" fillId="0" borderId="38" xfId="0" applyNumberFormat="1" applyFont="1" applyBorder="1" applyAlignment="1" applyProtection="1">
      <alignment horizontal="center" vertical="center" wrapText="1"/>
      <protection locked="0"/>
    </xf>
    <xf numFmtId="0" fontId="12" fillId="34" borderId="24" xfId="0" applyFont="1" applyFill="1" applyBorder="1" applyAlignment="1">
      <alignment horizontal="center" vertical="top" wrapText="1"/>
    </xf>
    <xf numFmtId="0" fontId="12" fillId="34" borderId="24" xfId="0" applyFont="1" applyFill="1" applyBorder="1" applyAlignment="1" applyProtection="1">
      <alignment horizontal="center" vertical="top" wrapText="1"/>
      <protection locked="0"/>
    </xf>
    <xf numFmtId="0" fontId="9" fillId="34" borderId="31" xfId="0" applyFont="1" applyFill="1" applyBorder="1" applyAlignment="1">
      <alignment horizontal="center" vertical="center" wrapText="1"/>
    </xf>
    <xf numFmtId="0" fontId="14" fillId="34" borderId="31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left" vertical="center" wrapText="1" indent="1"/>
    </xf>
    <xf numFmtId="0" fontId="26" fillId="34" borderId="31" xfId="0" applyFont="1" applyFill="1" applyBorder="1" applyAlignment="1">
      <alignment horizontal="center"/>
    </xf>
    <xf numFmtId="49" fontId="25" fillId="0" borderId="35" xfId="0" applyNumberFormat="1" applyFont="1" applyBorder="1" applyAlignment="1" applyProtection="1">
      <alignment horizontal="center" vertical="center" wrapText="1"/>
      <protection locked="0"/>
    </xf>
    <xf numFmtId="49" fontId="25" fillId="0" borderId="36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94"/>
  <sheetViews>
    <sheetView zoomScale="80" zoomScaleNormal="80" zoomScalePageLayoutView="0" workbookViewId="0" topLeftCell="A1">
      <selection activeCell="H25" sqref="H25:J25"/>
    </sheetView>
  </sheetViews>
  <sheetFormatPr defaultColWidth="12.28125" defaultRowHeight="12.75"/>
  <cols>
    <col min="1" max="1" width="16.8515625" style="3" customWidth="1"/>
    <col min="2" max="2" width="3.140625" style="3" customWidth="1"/>
    <col min="3" max="3" width="17.421875" style="3" customWidth="1"/>
    <col min="4" max="4" width="17.140625" style="3" customWidth="1"/>
    <col min="5" max="5" width="11.8515625" style="3" customWidth="1"/>
    <col min="6" max="6" width="3.140625" style="3" customWidth="1"/>
    <col min="7" max="7" width="18.140625" style="3" customWidth="1"/>
    <col min="8" max="8" width="3.421875" style="3" customWidth="1"/>
    <col min="9" max="9" width="26.421875" style="3" customWidth="1"/>
    <col min="10" max="10" width="3.28125" style="3" customWidth="1"/>
    <col min="11" max="11" width="11.8515625" style="3" customWidth="1"/>
    <col min="12" max="12" width="3.140625" style="3" customWidth="1"/>
    <col min="13" max="13" width="18.7109375" style="3" customWidth="1"/>
    <col min="14" max="14" width="3.140625" style="3" customWidth="1"/>
    <col min="15" max="15" width="31.7109375" style="3" customWidth="1"/>
    <col min="16" max="16" width="0.42578125" style="3" customWidth="1"/>
    <col min="17" max="17" width="3.00390625" style="3" customWidth="1"/>
    <col min="18" max="16384" width="12.28125" style="3" customWidth="1"/>
  </cols>
  <sheetData>
    <row r="1" spans="1:21" ht="15.75">
      <c r="A1" s="21" t="s">
        <v>41</v>
      </c>
      <c r="B1" s="22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5"/>
      <c r="R1" s="1"/>
      <c r="S1" s="2"/>
      <c r="U1" s="1"/>
    </row>
    <row r="2" spans="1:17" ht="6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6.75" customHeight="1">
      <c r="A3" s="26"/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9"/>
    </row>
    <row r="4" spans="1:19" ht="15.75" customHeight="1">
      <c r="A4" s="30"/>
      <c r="B4" s="31"/>
      <c r="C4" s="31" t="s">
        <v>8</v>
      </c>
      <c r="D4" s="77">
        <v>1002</v>
      </c>
      <c r="E4" s="32">
        <f>IF(ISBLANK(D4),"noter",IF(D4&lt;=9999,"","check!"))</f>
      </c>
      <c r="F4" s="33"/>
      <c r="G4" s="31" t="s">
        <v>13</v>
      </c>
      <c r="H4" s="58"/>
      <c r="I4" s="34" t="s">
        <v>19</v>
      </c>
      <c r="J4" s="58"/>
      <c r="K4" s="33" t="s">
        <v>9</v>
      </c>
      <c r="L4" s="58"/>
      <c r="M4" s="33" t="s">
        <v>10</v>
      </c>
      <c r="N4" s="58" t="s">
        <v>40</v>
      </c>
      <c r="O4" s="33" t="s">
        <v>11</v>
      </c>
      <c r="P4" s="33"/>
      <c r="Q4" s="35"/>
      <c r="R4" s="6"/>
      <c r="S4" s="1"/>
    </row>
    <row r="5" spans="1:24" ht="12" customHeight="1">
      <c r="A5" s="36"/>
      <c r="B5" s="37"/>
      <c r="C5" s="38"/>
      <c r="D5" s="39" t="s">
        <v>37</v>
      </c>
      <c r="E5" s="38"/>
      <c r="F5" s="38"/>
      <c r="G5" s="40"/>
      <c r="H5" s="38"/>
      <c r="I5" s="38"/>
      <c r="J5" s="38"/>
      <c r="K5" s="38"/>
      <c r="L5" s="38"/>
      <c r="M5" s="41"/>
      <c r="N5" s="38"/>
      <c r="O5" s="38"/>
      <c r="P5" s="38"/>
      <c r="Q5" s="42"/>
      <c r="R5" s="6"/>
      <c r="S5" s="1"/>
      <c r="U5" s="1"/>
      <c r="V5" s="2"/>
      <c r="X5" s="1"/>
    </row>
    <row r="6" spans="1:17" ht="15.75" customHeight="1">
      <c r="A6" s="30"/>
      <c r="B6" s="38"/>
      <c r="C6" s="43" t="s">
        <v>38</v>
      </c>
      <c r="D6" s="78">
        <v>39616</v>
      </c>
      <c r="E6" s="32">
        <f>IF(ISBLANK(D6),"noter","")</f>
      </c>
      <c r="F6" s="44"/>
      <c r="G6" s="31" t="s">
        <v>12</v>
      </c>
      <c r="H6" s="79">
        <v>3</v>
      </c>
      <c r="I6" s="45" t="s">
        <v>15</v>
      </c>
      <c r="J6" s="33"/>
      <c r="K6" s="38"/>
      <c r="L6" s="38"/>
      <c r="M6" s="38"/>
      <c r="N6" s="38"/>
      <c r="O6" s="38"/>
      <c r="P6" s="38"/>
      <c r="Q6" s="42"/>
    </row>
    <row r="7" spans="1:17" ht="12" customHeight="1">
      <c r="A7" s="43"/>
      <c r="B7" s="46"/>
      <c r="C7" s="38"/>
      <c r="D7" s="39" t="s">
        <v>2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42"/>
    </row>
    <row r="8" spans="1:19" ht="15.75" customHeight="1">
      <c r="A8" s="30"/>
      <c r="B8" s="38"/>
      <c r="C8" s="46" t="s">
        <v>39</v>
      </c>
      <c r="D8" s="78">
        <v>39682</v>
      </c>
      <c r="E8" s="32">
        <f>IF(ISBLANK(D8),"noter",IF(D6&gt;D8,"date incorrecte",""))</f>
      </c>
      <c r="F8" s="47"/>
      <c r="G8" s="48" t="s">
        <v>14</v>
      </c>
      <c r="H8" s="79">
        <v>9</v>
      </c>
      <c r="I8" s="45" t="s">
        <v>16</v>
      </c>
      <c r="J8" s="49"/>
      <c r="K8" s="50"/>
      <c r="L8" s="49">
        <f>IF(H8&lt;10,"","check!")</f>
      </c>
      <c r="M8" s="49"/>
      <c r="N8" s="49"/>
      <c r="O8" s="49"/>
      <c r="P8" s="49"/>
      <c r="Q8" s="51"/>
      <c r="R8" s="7"/>
      <c r="S8" s="8"/>
    </row>
    <row r="9" spans="1:35" ht="12.75">
      <c r="A9" s="52"/>
      <c r="B9" s="53"/>
      <c r="C9" s="53"/>
      <c r="D9" s="54" t="s">
        <v>3</v>
      </c>
      <c r="E9" s="53"/>
      <c r="F9" s="53"/>
      <c r="G9" s="53"/>
      <c r="H9" s="55"/>
      <c r="I9" s="53"/>
      <c r="J9" s="53"/>
      <c r="K9" s="53"/>
      <c r="L9" s="53"/>
      <c r="M9" s="53"/>
      <c r="N9" s="53"/>
      <c r="O9" s="53"/>
      <c r="P9" s="53"/>
      <c r="Q9" s="56"/>
      <c r="AC9" s="8"/>
      <c r="AF9" s="8"/>
      <c r="AI9" s="8"/>
    </row>
    <row r="10" spans="1:26" ht="6" customHeight="1">
      <c r="A10" s="5"/>
      <c r="B10" s="5"/>
      <c r="C10" s="9"/>
      <c r="D10" s="5"/>
      <c r="E10" s="5"/>
      <c r="F10" s="5"/>
      <c r="G10" s="5"/>
      <c r="H10" s="5"/>
      <c r="I10" s="10"/>
      <c r="J10" s="11"/>
      <c r="K10" s="5"/>
      <c r="L10" s="11"/>
      <c r="M10" s="5"/>
      <c r="N10" s="11"/>
      <c r="O10" s="5"/>
      <c r="P10" s="11"/>
      <c r="Q10" s="12"/>
      <c r="R10" s="1"/>
      <c r="T10" s="1"/>
      <c r="V10" s="1"/>
      <c r="X10" s="1"/>
      <c r="Z10" s="1"/>
    </row>
    <row r="11" spans="1:17" ht="15">
      <c r="A11" s="59" t="s">
        <v>17</v>
      </c>
      <c r="B11" s="60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9"/>
    </row>
    <row r="12" spans="1:17" ht="12.75">
      <c r="A12" s="61"/>
      <c r="B12" s="62"/>
      <c r="C12" s="38"/>
      <c r="D12" s="38"/>
      <c r="E12" s="38"/>
      <c r="F12" s="38"/>
      <c r="G12" s="38"/>
      <c r="H12" s="38"/>
      <c r="I12" s="76">
        <f>IF(H14+J14=2,"Seulement un sexe !!!","")</f>
      </c>
      <c r="J12" s="38"/>
      <c r="K12" s="38"/>
      <c r="L12" s="38"/>
      <c r="M12" s="38"/>
      <c r="N12" s="38"/>
      <c r="O12" s="38"/>
      <c r="P12" s="38"/>
      <c r="Q12" s="42"/>
    </row>
    <row r="13" spans="1:17" ht="15.75" customHeight="1">
      <c r="A13" s="63" t="s">
        <v>36</v>
      </c>
      <c r="B13" s="81">
        <v>1</v>
      </c>
      <c r="C13" s="32">
        <f>IF(ISBLANK(B13),"Noter numéro du cas (1-10)",IF(B13&lt;=10,"","check!"))</f>
      </c>
      <c r="D13" s="47"/>
      <c r="E13" s="38"/>
      <c r="F13" s="38"/>
      <c r="G13" s="31" t="s">
        <v>20</v>
      </c>
      <c r="H13" s="58"/>
      <c r="I13" s="34" t="s">
        <v>6</v>
      </c>
      <c r="J13" s="58" t="s">
        <v>40</v>
      </c>
      <c r="K13" s="34" t="s">
        <v>7</v>
      </c>
      <c r="L13" s="38"/>
      <c r="M13" s="38"/>
      <c r="N13" s="31" t="s">
        <v>21</v>
      </c>
      <c r="O13" s="80">
        <v>1963</v>
      </c>
      <c r="P13" s="64"/>
      <c r="Q13" s="65">
        <f>IF(ISBLANK(P13),"",IF(P13&gt;1900,"","check!"))</f>
      </c>
    </row>
    <row r="14" spans="1:98" ht="12.75">
      <c r="A14" s="30"/>
      <c r="B14" s="38"/>
      <c r="C14" s="38"/>
      <c r="D14" s="38"/>
      <c r="E14" s="38"/>
      <c r="F14" s="38"/>
      <c r="G14" s="66" t="s">
        <v>18</v>
      </c>
      <c r="H14" s="75"/>
      <c r="I14" s="38"/>
      <c r="J14" s="75"/>
      <c r="K14" s="38"/>
      <c r="L14" s="38"/>
      <c r="M14" s="40"/>
      <c r="N14" s="38"/>
      <c r="O14" s="67" t="s">
        <v>22</v>
      </c>
      <c r="P14" s="38"/>
      <c r="Q14" s="42"/>
      <c r="CT14" s="13"/>
    </row>
    <row r="15" spans="1:49" ht="15.75" customHeight="1">
      <c r="A15" s="63" t="s">
        <v>24</v>
      </c>
      <c r="B15" s="91" t="s">
        <v>43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3"/>
      <c r="P15" s="68"/>
      <c r="Q15" s="69"/>
      <c r="R15" s="1"/>
      <c r="T15" s="1"/>
      <c r="V15" s="1"/>
      <c r="X15" s="1"/>
      <c r="AU15" s="14"/>
      <c r="AW15" s="7"/>
    </row>
    <row r="16" spans="1:17" ht="15.75" customHeight="1">
      <c r="A16" s="70" t="s">
        <v>23</v>
      </c>
      <c r="B16" s="94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/>
      <c r="P16" s="68"/>
      <c r="Q16" s="69"/>
    </row>
    <row r="17" spans="1:17" ht="12" customHeight="1">
      <c r="A17" s="71"/>
      <c r="B17" s="72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6"/>
    </row>
    <row r="18" spans="1:16" ht="6" customHeight="1">
      <c r="A18" s="15"/>
      <c r="B18" s="1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7" ht="15.75" customHeight="1">
      <c r="A19" s="97" t="s">
        <v>35</v>
      </c>
      <c r="B19" s="98"/>
      <c r="C19" s="103" t="s">
        <v>25</v>
      </c>
      <c r="D19" s="103"/>
      <c r="E19" s="104" t="s">
        <v>26</v>
      </c>
      <c r="F19" s="104"/>
      <c r="G19" s="104"/>
      <c r="H19" s="104" t="s">
        <v>27</v>
      </c>
      <c r="I19" s="104"/>
      <c r="J19" s="104"/>
      <c r="K19" s="104" t="s">
        <v>28</v>
      </c>
      <c r="L19" s="104"/>
      <c r="M19" s="104"/>
      <c r="N19" s="104" t="s">
        <v>29</v>
      </c>
      <c r="O19" s="104"/>
      <c r="P19" s="104"/>
      <c r="Q19" s="29"/>
    </row>
    <row r="20" spans="1:17" ht="15.75" customHeight="1">
      <c r="A20" s="99"/>
      <c r="B20" s="100"/>
      <c r="C20" s="105" t="s">
        <v>44</v>
      </c>
      <c r="D20" s="106"/>
      <c r="E20" s="105" t="s">
        <v>44</v>
      </c>
      <c r="F20" s="109"/>
      <c r="G20" s="106"/>
      <c r="H20" s="84" t="s">
        <v>45</v>
      </c>
      <c r="I20" s="85"/>
      <c r="J20" s="86"/>
      <c r="K20" s="84"/>
      <c r="L20" s="85"/>
      <c r="M20" s="86"/>
      <c r="N20" s="116"/>
      <c r="O20" s="85"/>
      <c r="P20" s="86"/>
      <c r="Q20" s="42"/>
    </row>
    <row r="21" spans="1:17" ht="15" customHeight="1" thickBot="1">
      <c r="A21" s="101"/>
      <c r="B21" s="102"/>
      <c r="C21" s="107"/>
      <c r="D21" s="108"/>
      <c r="E21" s="107"/>
      <c r="F21" s="110"/>
      <c r="G21" s="108"/>
      <c r="H21" s="87"/>
      <c r="I21" s="88"/>
      <c r="J21" s="89"/>
      <c r="K21" s="87"/>
      <c r="L21" s="88"/>
      <c r="M21" s="89"/>
      <c r="N21" s="87"/>
      <c r="O21" s="88"/>
      <c r="P21" s="89"/>
      <c r="Q21" s="42"/>
    </row>
    <row r="22" spans="1:17" s="16" customFormat="1" ht="87" customHeight="1">
      <c r="A22" s="111" t="s">
        <v>30</v>
      </c>
      <c r="B22" s="112"/>
      <c r="C22" s="117" t="s">
        <v>51</v>
      </c>
      <c r="D22" s="118"/>
      <c r="E22" s="119" t="s">
        <v>47</v>
      </c>
      <c r="F22" s="120"/>
      <c r="G22" s="118"/>
      <c r="H22" s="121" t="s">
        <v>48</v>
      </c>
      <c r="I22" s="90"/>
      <c r="J22" s="90"/>
      <c r="K22" s="90"/>
      <c r="L22" s="90"/>
      <c r="M22" s="90"/>
      <c r="N22" s="90"/>
      <c r="O22" s="90"/>
      <c r="P22" s="90"/>
      <c r="Q22" s="42"/>
    </row>
    <row r="23" spans="1:17" s="16" customFormat="1" ht="87.75" customHeight="1">
      <c r="A23" s="111" t="s">
        <v>31</v>
      </c>
      <c r="B23" s="112"/>
      <c r="C23" s="113" t="s">
        <v>52</v>
      </c>
      <c r="D23" s="114"/>
      <c r="E23" s="115" t="s">
        <v>55</v>
      </c>
      <c r="F23" s="114"/>
      <c r="G23" s="114"/>
      <c r="H23" s="115" t="s">
        <v>59</v>
      </c>
      <c r="I23" s="114"/>
      <c r="J23" s="114"/>
      <c r="K23" s="114"/>
      <c r="L23" s="114"/>
      <c r="M23" s="114"/>
      <c r="N23" s="114"/>
      <c r="O23" s="114"/>
      <c r="P23" s="114"/>
      <c r="Q23" s="42"/>
    </row>
    <row r="24" spans="1:17" s="16" customFormat="1" ht="87.75" customHeight="1">
      <c r="A24" s="122" t="s">
        <v>32</v>
      </c>
      <c r="B24" s="123"/>
      <c r="C24" s="124" t="s">
        <v>46</v>
      </c>
      <c r="D24" s="125"/>
      <c r="E24" s="126" t="s">
        <v>56</v>
      </c>
      <c r="F24" s="125"/>
      <c r="G24" s="125"/>
      <c r="H24" s="126" t="s">
        <v>49</v>
      </c>
      <c r="I24" s="125"/>
      <c r="J24" s="125"/>
      <c r="K24" s="125"/>
      <c r="L24" s="125"/>
      <c r="M24" s="125"/>
      <c r="N24" s="125"/>
      <c r="O24" s="125"/>
      <c r="P24" s="125"/>
      <c r="Q24" s="42"/>
    </row>
    <row r="25" spans="1:17" s="16" customFormat="1" ht="87.75" customHeight="1">
      <c r="A25" s="111" t="s">
        <v>33</v>
      </c>
      <c r="B25" s="112"/>
      <c r="C25" s="113" t="s">
        <v>53</v>
      </c>
      <c r="D25" s="114"/>
      <c r="E25" s="115" t="s">
        <v>57</v>
      </c>
      <c r="F25" s="114"/>
      <c r="G25" s="114"/>
      <c r="H25" s="115" t="s">
        <v>60</v>
      </c>
      <c r="I25" s="114"/>
      <c r="J25" s="114"/>
      <c r="K25" s="114"/>
      <c r="L25" s="114"/>
      <c r="M25" s="114"/>
      <c r="N25" s="114"/>
      <c r="O25" s="114"/>
      <c r="P25" s="114"/>
      <c r="Q25" s="42"/>
    </row>
    <row r="26" spans="1:110" s="17" customFormat="1" ht="87.75" customHeight="1" thickBot="1">
      <c r="A26" s="128" t="s">
        <v>42</v>
      </c>
      <c r="B26" s="129"/>
      <c r="C26" s="130" t="s">
        <v>54</v>
      </c>
      <c r="D26" s="131"/>
      <c r="E26" s="132" t="s">
        <v>58</v>
      </c>
      <c r="F26" s="131"/>
      <c r="G26" s="131"/>
      <c r="H26" s="132" t="s">
        <v>50</v>
      </c>
      <c r="I26" s="131"/>
      <c r="J26" s="131"/>
      <c r="K26" s="131"/>
      <c r="L26" s="131"/>
      <c r="M26" s="131"/>
      <c r="N26" s="131"/>
      <c r="O26" s="131"/>
      <c r="P26" s="131"/>
      <c r="Q26" s="42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</row>
    <row r="27" spans="1:17" s="16" customFormat="1" ht="6" customHeight="1" thickBot="1">
      <c r="A27" s="73"/>
      <c r="B27" s="74"/>
      <c r="C27" s="141"/>
      <c r="D27" s="141"/>
      <c r="E27" s="141"/>
      <c r="F27" s="141"/>
      <c r="G27" s="141"/>
      <c r="H27" s="142"/>
      <c r="I27" s="142"/>
      <c r="J27" s="142"/>
      <c r="K27" s="127"/>
      <c r="L27" s="127"/>
      <c r="M27" s="127"/>
      <c r="N27" s="133"/>
      <c r="O27" s="133"/>
      <c r="P27" s="133"/>
      <c r="Q27" s="42"/>
    </row>
    <row r="28" spans="1:17" ht="15.75" customHeight="1" thickBot="1">
      <c r="A28" s="134" t="s">
        <v>34</v>
      </c>
      <c r="B28" s="135"/>
      <c r="C28" s="136">
        <v>-1</v>
      </c>
      <c r="D28" s="137"/>
      <c r="E28" s="138">
        <v>0</v>
      </c>
      <c r="F28" s="139"/>
      <c r="G28" s="140"/>
      <c r="H28" s="138">
        <v>1</v>
      </c>
      <c r="I28" s="139"/>
      <c r="J28" s="140"/>
      <c r="K28" s="138">
        <v>0</v>
      </c>
      <c r="L28" s="139"/>
      <c r="M28" s="140"/>
      <c r="N28" s="138"/>
      <c r="O28" s="139"/>
      <c r="P28" s="140"/>
      <c r="Q28" s="42"/>
    </row>
    <row r="29" spans="1:17" ht="15.75" customHeight="1">
      <c r="A29" s="145"/>
      <c r="B29" s="129"/>
      <c r="C29" s="143">
        <f>IF(ISBLANK(C28),"noter le chiffre: 2, 1, 0, -1, -2","")</f>
      </c>
      <c r="D29" s="146"/>
      <c r="E29" s="143">
        <f>IF(ISBLANK(E28),"noter le chiffre: 2, 1, 0, -1, -2","")</f>
      </c>
      <c r="F29" s="144"/>
      <c r="G29" s="144"/>
      <c r="H29" s="143">
        <f>IF(ISBLANK(H28),"noter le chiffre: 2, 1, 0, -1, -2","")</f>
      </c>
      <c r="I29" s="144"/>
      <c r="J29" s="144"/>
      <c r="K29" s="143">
        <f>IF(ISBLANK(K28),"noter le chiffre: 2, 1, 0, -1, -2","")</f>
      </c>
      <c r="L29" s="144"/>
      <c r="M29" s="144"/>
      <c r="N29" s="143" t="str">
        <f>IF(ISBLANK(N28),"noter le chiffre: 2, 1, 0, -1, -2","")</f>
        <v>noter le chiffre: 2, 1, 0, -1, -2</v>
      </c>
      <c r="O29" s="144"/>
      <c r="P29" s="144"/>
      <c r="Q29" s="56"/>
    </row>
    <row r="30" spans="1:2" ht="12.75">
      <c r="A30" s="18"/>
      <c r="B30" s="19"/>
    </row>
    <row r="31" spans="1:2" ht="12.75">
      <c r="A31" s="20"/>
      <c r="B31" s="16"/>
    </row>
    <row r="32" spans="1:3" ht="12.75">
      <c r="A32" s="20"/>
      <c r="B32" s="16"/>
      <c r="C32" s="16"/>
    </row>
    <row r="33" spans="1:3" ht="12.75">
      <c r="A33" s="20"/>
      <c r="B33" s="16"/>
      <c r="C33" s="16"/>
    </row>
    <row r="34" spans="1:2" ht="12.75">
      <c r="A34" s="20"/>
      <c r="B34" s="16"/>
    </row>
    <row r="35" spans="1:2" ht="12.75">
      <c r="A35" s="20"/>
      <c r="B35" s="16"/>
    </row>
    <row r="36" spans="1:2" ht="12.75">
      <c r="A36" s="20"/>
      <c r="B36" s="16"/>
    </row>
    <row r="37" spans="1:2" ht="12.75">
      <c r="A37" s="20"/>
      <c r="B37" s="16"/>
    </row>
    <row r="38" spans="1:2" ht="12.75">
      <c r="A38" s="20"/>
      <c r="B38" s="16"/>
    </row>
    <row r="39" spans="1:2" ht="12.75">
      <c r="A39" s="20"/>
      <c r="B39" s="16"/>
    </row>
    <row r="40" spans="1:2" ht="12.75">
      <c r="A40" s="20"/>
      <c r="B40" s="16"/>
    </row>
    <row r="41" spans="1:2" ht="12.75">
      <c r="A41" s="20"/>
      <c r="B41" s="16"/>
    </row>
    <row r="42" spans="1:2" ht="12.75">
      <c r="A42" s="20"/>
      <c r="B42" s="16"/>
    </row>
    <row r="43" spans="1:2" ht="12.75">
      <c r="A43" s="20"/>
      <c r="B43" s="16"/>
    </row>
    <row r="44" spans="1:2" ht="12.75">
      <c r="A44" s="20"/>
      <c r="B44" s="16"/>
    </row>
    <row r="45" spans="1:2" ht="12.75">
      <c r="A45" s="20"/>
      <c r="B45" s="16"/>
    </row>
    <row r="46" spans="1:2" ht="12.75">
      <c r="A46" s="20"/>
      <c r="B46" s="16"/>
    </row>
    <row r="47" spans="1:2" ht="12.75">
      <c r="A47" s="20"/>
      <c r="B47" s="16"/>
    </row>
    <row r="48" spans="1:2" ht="12.75">
      <c r="A48" s="20"/>
      <c r="B48" s="16"/>
    </row>
    <row r="49" spans="1:2" ht="12.75">
      <c r="A49" s="20"/>
      <c r="B49" s="16"/>
    </row>
    <row r="50" spans="1:2" ht="12.75">
      <c r="A50" s="20"/>
      <c r="B50" s="16"/>
    </row>
    <row r="51" spans="1:2" ht="12.75">
      <c r="A51" s="20"/>
      <c r="B51" s="16"/>
    </row>
    <row r="52" spans="1:2" ht="12.75">
      <c r="A52" s="20"/>
      <c r="B52" s="16"/>
    </row>
    <row r="53" spans="1:2" ht="12.75">
      <c r="A53" s="20"/>
      <c r="B53" s="16"/>
    </row>
    <row r="54" spans="1:2" ht="12.75">
      <c r="A54" s="20"/>
      <c r="B54" s="16"/>
    </row>
    <row r="55" spans="1:2" ht="12.75">
      <c r="A55" s="20"/>
      <c r="B55" s="16"/>
    </row>
    <row r="56" spans="1:2" ht="12.75">
      <c r="A56" s="20"/>
      <c r="B56" s="16"/>
    </row>
    <row r="57" spans="1:2" ht="12.75">
      <c r="A57" s="20"/>
      <c r="B57" s="16"/>
    </row>
    <row r="58" spans="1:2" ht="12.75">
      <c r="A58" s="20"/>
      <c r="B58" s="16"/>
    </row>
    <row r="59" spans="1:2" ht="12.75">
      <c r="A59" s="20"/>
      <c r="B59" s="16"/>
    </row>
    <row r="60" spans="1:2" ht="12.75">
      <c r="A60" s="20"/>
      <c r="B60" s="16"/>
    </row>
    <row r="61" spans="1:2" ht="12.75">
      <c r="A61" s="20"/>
      <c r="B61" s="16"/>
    </row>
    <row r="62" spans="1:2" ht="12.75">
      <c r="A62" s="20"/>
      <c r="B62" s="16"/>
    </row>
    <row r="63" spans="1:2" ht="12.75">
      <c r="A63" s="20"/>
      <c r="B63" s="16"/>
    </row>
    <row r="64" spans="1:2" ht="12.75">
      <c r="A64" s="20"/>
      <c r="B64" s="16"/>
    </row>
    <row r="65" spans="1:2" ht="12.75">
      <c r="A65" s="20"/>
      <c r="B65" s="16"/>
    </row>
    <row r="66" spans="1:2" ht="12.75">
      <c r="A66" s="20"/>
      <c r="B66" s="16"/>
    </row>
    <row r="67" spans="1:2" ht="12.75">
      <c r="A67" s="20"/>
      <c r="B67" s="16"/>
    </row>
    <row r="68" spans="1:2" ht="12.75">
      <c r="A68" s="20"/>
      <c r="B68" s="16"/>
    </row>
    <row r="69" spans="1:2" ht="12.75">
      <c r="A69" s="20"/>
      <c r="B69" s="16"/>
    </row>
    <row r="70" spans="1:2" ht="12.75">
      <c r="A70" s="20"/>
      <c r="B70" s="16"/>
    </row>
    <row r="71" spans="1:2" ht="12.75">
      <c r="A71" s="20"/>
      <c r="B71" s="16"/>
    </row>
    <row r="72" spans="1:2" ht="12.75">
      <c r="A72" s="20"/>
      <c r="B72" s="16"/>
    </row>
    <row r="73" spans="1:2" ht="12.75">
      <c r="A73" s="20"/>
      <c r="B73" s="16"/>
    </row>
    <row r="74" spans="1:2" ht="12.75">
      <c r="A74" s="20"/>
      <c r="B74" s="16"/>
    </row>
    <row r="75" spans="1:2" ht="12.75">
      <c r="A75" s="20"/>
      <c r="B75" s="16"/>
    </row>
    <row r="76" spans="1:2" ht="12.75">
      <c r="A76" s="20"/>
      <c r="B76" s="16"/>
    </row>
    <row r="77" spans="1:2" ht="12.75">
      <c r="A77" s="20"/>
      <c r="B77" s="16"/>
    </row>
    <row r="78" spans="1:2" ht="12.75">
      <c r="A78" s="20"/>
      <c r="B78" s="16"/>
    </row>
    <row r="79" spans="1:2" ht="12.75">
      <c r="A79" s="20"/>
      <c r="B79" s="16"/>
    </row>
    <row r="80" spans="1:2" ht="12.75">
      <c r="A80" s="20"/>
      <c r="B80" s="16"/>
    </row>
    <row r="81" spans="1:2" ht="12.75">
      <c r="A81" s="20"/>
      <c r="B81" s="16"/>
    </row>
    <row r="82" spans="1:2" ht="12.75">
      <c r="A82" s="20"/>
      <c r="B82" s="16"/>
    </row>
    <row r="83" spans="1:2" ht="12.75">
      <c r="A83" s="20"/>
      <c r="B83" s="16"/>
    </row>
    <row r="84" spans="1:2" ht="12.75">
      <c r="A84" s="20"/>
      <c r="B84" s="16"/>
    </row>
    <row r="85" spans="1:2" ht="12.75">
      <c r="A85" s="20"/>
      <c r="B85" s="16"/>
    </row>
    <row r="86" spans="1:2" ht="12.75">
      <c r="A86" s="20"/>
      <c r="B86" s="16"/>
    </row>
    <row r="87" spans="1:2" ht="12.75">
      <c r="A87" s="20"/>
      <c r="B87" s="16"/>
    </row>
    <row r="88" spans="1:2" ht="12.75">
      <c r="A88" s="20"/>
      <c r="B88" s="16"/>
    </row>
    <row r="89" spans="1:2" ht="12.75">
      <c r="A89" s="20"/>
      <c r="B89" s="16"/>
    </row>
    <row r="90" spans="1:2" ht="12.75">
      <c r="A90" s="20"/>
      <c r="B90" s="16"/>
    </row>
    <row r="91" spans="1:2" ht="12.75">
      <c r="A91" s="20"/>
      <c r="B91" s="16"/>
    </row>
    <row r="92" spans="1:2" ht="12.75">
      <c r="A92" s="20"/>
      <c r="B92" s="16"/>
    </row>
    <row r="93" spans="1:2" ht="12.75">
      <c r="A93" s="20"/>
      <c r="B93" s="16"/>
    </row>
    <row r="94" spans="1:2" ht="12.75">
      <c r="A94" s="20"/>
      <c r="B94" s="16"/>
    </row>
  </sheetData>
  <sheetProtection sheet="1" objects="1" scenarios="1"/>
  <mergeCells count="59">
    <mergeCell ref="C27:D27"/>
    <mergeCell ref="E27:G27"/>
    <mergeCell ref="H27:J27"/>
    <mergeCell ref="K29:M29"/>
    <mergeCell ref="N29:P29"/>
    <mergeCell ref="A29:B29"/>
    <mergeCell ref="C29:D29"/>
    <mergeCell ref="E29:G29"/>
    <mergeCell ref="H29:J29"/>
    <mergeCell ref="A25:B25"/>
    <mergeCell ref="C25:D25"/>
    <mergeCell ref="E25:G25"/>
    <mergeCell ref="N27:P27"/>
    <mergeCell ref="A28:B28"/>
    <mergeCell ref="C28:D28"/>
    <mergeCell ref="E28:G28"/>
    <mergeCell ref="H28:J28"/>
    <mergeCell ref="K28:M28"/>
    <mergeCell ref="N28:P28"/>
    <mergeCell ref="A26:B26"/>
    <mergeCell ref="C26:D26"/>
    <mergeCell ref="E26:G26"/>
    <mergeCell ref="H26:J26"/>
    <mergeCell ref="K26:M26"/>
    <mergeCell ref="N26:P26"/>
    <mergeCell ref="N24:P24"/>
    <mergeCell ref="H25:J25"/>
    <mergeCell ref="K23:M23"/>
    <mergeCell ref="H23:J23"/>
    <mergeCell ref="K27:M27"/>
    <mergeCell ref="K25:M25"/>
    <mergeCell ref="N23:P23"/>
    <mergeCell ref="N25:P25"/>
    <mergeCell ref="K22:M22"/>
    <mergeCell ref="A24:B24"/>
    <mergeCell ref="C24:D24"/>
    <mergeCell ref="E24:G24"/>
    <mergeCell ref="H24:J24"/>
    <mergeCell ref="K24:M24"/>
    <mergeCell ref="E20:G21"/>
    <mergeCell ref="A23:B23"/>
    <mergeCell ref="C23:D23"/>
    <mergeCell ref="E23:G23"/>
    <mergeCell ref="K20:M21"/>
    <mergeCell ref="N20:P21"/>
    <mergeCell ref="A22:B22"/>
    <mergeCell ref="C22:D22"/>
    <mergeCell ref="E22:G22"/>
    <mergeCell ref="H22:J22"/>
    <mergeCell ref="H20:J21"/>
    <mergeCell ref="N22:P22"/>
    <mergeCell ref="B15:O16"/>
    <mergeCell ref="A19:B21"/>
    <mergeCell ref="C19:D19"/>
    <mergeCell ref="E19:G19"/>
    <mergeCell ref="H19:J19"/>
    <mergeCell ref="K19:M19"/>
    <mergeCell ref="N19:P19"/>
    <mergeCell ref="C20:D21"/>
  </mergeCells>
  <dataValidations count="5">
    <dataValidation type="date" allowBlank="1" showInputMessage="1" showErrorMessage="1" sqref="D8">
      <formula1>39583</formula1>
      <formula2>39813</formula2>
    </dataValidation>
    <dataValidation type="whole" allowBlank="1" showInputMessage="1" showErrorMessage="1" sqref="C28:P28">
      <formula1>-2</formula1>
      <formula2>2</formula2>
    </dataValidation>
    <dataValidation type="whole" allowBlank="1" showInputMessage="1" showErrorMessage="1" sqref="H6">
      <formula1>1</formula1>
      <formula2>99</formula2>
    </dataValidation>
    <dataValidation type="whole" allowBlank="1" showInputMessage="1" showErrorMessage="1" sqref="H8">
      <formula1>1</formula1>
      <formula2>9</formula2>
    </dataValidation>
    <dataValidation type="date" allowBlank="1" showInputMessage="1" showErrorMessage="1" sqref="D6">
      <formula1>39583</formula1>
      <formula2>39813</formula2>
    </dataValidation>
  </dataValidations>
  <printOptions/>
  <pageMargins left="0.5905511811023623" right="0.4724409448818898" top="0.5905511811023623" bottom="0.7874015748031497" header="0.35433070866141736" footer="0.7086614173228347"/>
  <pageSetup fitToHeight="1" fitToWidth="1" orientation="landscape" paperSize="9" scale="68"/>
  <headerFooter alignWithMargins="0">
    <oddHeader>&amp;LProjet qualité des résultats en ergothérapie ASE/CRS/santésuisse</oddHeader>
    <oddFooter xml:space="preserve">&amp;L&amp;F&amp;RZ-ANALYSE  Markt- und Meinungsanalysen  Bodenstrasse 7  CH-6062 Wilen (Sarnen)  u.zweifel@z-analyse.ch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94"/>
  <sheetViews>
    <sheetView zoomScale="90" zoomScaleNormal="90" zoomScalePageLayoutView="0" workbookViewId="0" topLeftCell="A2">
      <selection activeCell="R26" sqref="R26"/>
    </sheetView>
  </sheetViews>
  <sheetFormatPr defaultColWidth="12.28125" defaultRowHeight="12.75"/>
  <cols>
    <col min="1" max="1" width="16.8515625" style="3" customWidth="1"/>
    <col min="2" max="2" width="3.140625" style="3" customWidth="1"/>
    <col min="3" max="3" width="17.421875" style="3" customWidth="1"/>
    <col min="4" max="4" width="17.140625" style="3" customWidth="1"/>
    <col min="5" max="5" width="11.8515625" style="3" customWidth="1"/>
    <col min="6" max="6" width="3.140625" style="3" customWidth="1"/>
    <col min="7" max="7" width="18.140625" style="3" customWidth="1"/>
    <col min="8" max="8" width="3.421875" style="3" customWidth="1"/>
    <col min="9" max="9" width="26.421875" style="3" customWidth="1"/>
    <col min="10" max="10" width="3.28125" style="3" customWidth="1"/>
    <col min="11" max="11" width="11.8515625" style="3" customWidth="1"/>
    <col min="12" max="12" width="3.140625" style="3" customWidth="1"/>
    <col min="13" max="13" width="18.7109375" style="3" customWidth="1"/>
    <col min="14" max="14" width="3.140625" style="3" customWidth="1"/>
    <col min="15" max="15" width="31.7109375" style="3" customWidth="1"/>
    <col min="16" max="16" width="0.42578125" style="3" customWidth="1"/>
    <col min="17" max="17" width="3.00390625" style="3" customWidth="1"/>
    <col min="18" max="16384" width="12.28125" style="3" customWidth="1"/>
  </cols>
  <sheetData>
    <row r="1" spans="1:21" ht="15.75">
      <c r="A1" s="21" t="s">
        <v>4</v>
      </c>
      <c r="B1" s="22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5"/>
      <c r="R1" s="1"/>
      <c r="S1" s="2"/>
      <c r="U1" s="1"/>
    </row>
    <row r="2" spans="1:17" ht="6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6.75" customHeight="1">
      <c r="A3" s="26"/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9"/>
    </row>
    <row r="4" spans="1:19" ht="15.75" customHeight="1">
      <c r="A4" s="30"/>
      <c r="B4" s="31"/>
      <c r="C4" s="31" t="s">
        <v>8</v>
      </c>
      <c r="D4" s="77">
        <v>1002</v>
      </c>
      <c r="E4" s="32">
        <f>IF(ISBLANK(D4),"noter",IF(D4&lt;=9999,"","check!"))</f>
      </c>
      <c r="F4" s="33"/>
      <c r="G4" s="31" t="s">
        <v>13</v>
      </c>
      <c r="H4" s="58"/>
      <c r="I4" s="34" t="s">
        <v>19</v>
      </c>
      <c r="J4" s="58" t="s">
        <v>40</v>
      </c>
      <c r="K4" s="33" t="s">
        <v>9</v>
      </c>
      <c r="L4" s="58"/>
      <c r="M4" s="33" t="s">
        <v>10</v>
      </c>
      <c r="N4" s="58"/>
      <c r="O4" s="33" t="s">
        <v>11</v>
      </c>
      <c r="P4" s="33"/>
      <c r="Q4" s="35"/>
      <c r="R4" s="6"/>
      <c r="S4" s="1"/>
    </row>
    <row r="5" spans="1:24" ht="12" customHeight="1">
      <c r="A5" s="36"/>
      <c r="B5" s="37"/>
      <c r="C5" s="38"/>
      <c r="D5" s="39" t="s">
        <v>37</v>
      </c>
      <c r="E5" s="38"/>
      <c r="F5" s="38"/>
      <c r="G5" s="40"/>
      <c r="H5" s="38"/>
      <c r="I5" s="38"/>
      <c r="J5" s="38"/>
      <c r="K5" s="38"/>
      <c r="L5" s="38"/>
      <c r="M5" s="41"/>
      <c r="N5" s="38"/>
      <c r="O5" s="38"/>
      <c r="P5" s="38"/>
      <c r="Q5" s="42"/>
      <c r="R5" s="6"/>
      <c r="S5" s="1"/>
      <c r="U5" s="1"/>
      <c r="V5" s="2"/>
      <c r="X5" s="1"/>
    </row>
    <row r="6" spans="1:17" ht="15.75" customHeight="1">
      <c r="A6" s="30"/>
      <c r="B6" s="38"/>
      <c r="C6" s="43" t="s">
        <v>38</v>
      </c>
      <c r="D6" s="78">
        <v>39678</v>
      </c>
      <c r="E6" s="32">
        <f>IF(ISBLANK(D6),"noter","")</f>
      </c>
      <c r="F6" s="44"/>
      <c r="G6" s="31" t="s">
        <v>12</v>
      </c>
      <c r="H6" s="79">
        <v>1</v>
      </c>
      <c r="I6" s="45" t="s">
        <v>15</v>
      </c>
      <c r="J6" s="33"/>
      <c r="K6" s="38"/>
      <c r="L6" s="38"/>
      <c r="M6" s="38"/>
      <c r="N6" s="38"/>
      <c r="O6" s="38"/>
      <c r="P6" s="38"/>
      <c r="Q6" s="42"/>
    </row>
    <row r="7" spans="1:17" ht="12" customHeight="1">
      <c r="A7" s="43"/>
      <c r="B7" s="46"/>
      <c r="C7" s="38"/>
      <c r="D7" s="39" t="s">
        <v>2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42"/>
    </row>
    <row r="8" spans="1:19" ht="15.75" customHeight="1">
      <c r="A8" s="30"/>
      <c r="B8" s="38"/>
      <c r="C8" s="46" t="s">
        <v>39</v>
      </c>
      <c r="D8" s="78">
        <v>39746</v>
      </c>
      <c r="E8" s="32">
        <f>IF(ISBLANK(D8),"noter",IF(D6&gt;D8,"date incorrecte",""))</f>
      </c>
      <c r="F8" s="47"/>
      <c r="G8" s="48" t="s">
        <v>14</v>
      </c>
      <c r="H8" s="79">
        <v>9</v>
      </c>
      <c r="I8" s="45" t="s">
        <v>16</v>
      </c>
      <c r="J8" s="49"/>
      <c r="K8" s="50"/>
      <c r="L8" s="49">
        <f>IF(H8&lt;10,"","check!")</f>
      </c>
      <c r="M8" s="49"/>
      <c r="N8" s="49"/>
      <c r="O8" s="49"/>
      <c r="P8" s="49"/>
      <c r="Q8" s="51"/>
      <c r="R8" s="7"/>
      <c r="S8" s="8"/>
    </row>
    <row r="9" spans="1:35" ht="12.75">
      <c r="A9" s="52"/>
      <c r="B9" s="53"/>
      <c r="C9" s="53"/>
      <c r="D9" s="54" t="s">
        <v>3</v>
      </c>
      <c r="E9" s="53"/>
      <c r="F9" s="53"/>
      <c r="G9" s="53"/>
      <c r="H9" s="55"/>
      <c r="I9" s="53"/>
      <c r="J9" s="53"/>
      <c r="K9" s="53"/>
      <c r="L9" s="53"/>
      <c r="M9" s="53"/>
      <c r="N9" s="53"/>
      <c r="O9" s="53"/>
      <c r="P9" s="53"/>
      <c r="Q9" s="56"/>
      <c r="AC9" s="8"/>
      <c r="AF9" s="8"/>
      <c r="AI9" s="8"/>
    </row>
    <row r="10" spans="1:26" ht="6" customHeight="1">
      <c r="A10" s="5"/>
      <c r="B10" s="5"/>
      <c r="C10" s="9"/>
      <c r="D10" s="5"/>
      <c r="E10" s="5"/>
      <c r="F10" s="5"/>
      <c r="G10" s="5"/>
      <c r="H10" s="5"/>
      <c r="I10" s="10"/>
      <c r="J10" s="11"/>
      <c r="K10" s="5"/>
      <c r="L10" s="11"/>
      <c r="M10" s="5"/>
      <c r="N10" s="11"/>
      <c r="O10" s="5"/>
      <c r="P10" s="11"/>
      <c r="Q10" s="12"/>
      <c r="R10" s="1"/>
      <c r="T10" s="1"/>
      <c r="V10" s="1"/>
      <c r="X10" s="1"/>
      <c r="Z10" s="1"/>
    </row>
    <row r="11" spans="1:17" ht="15">
      <c r="A11" s="59" t="s">
        <v>17</v>
      </c>
      <c r="B11" s="60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9"/>
    </row>
    <row r="12" spans="1:17" ht="12.75">
      <c r="A12" s="61"/>
      <c r="B12" s="62"/>
      <c r="C12" s="38"/>
      <c r="D12" s="38"/>
      <c r="E12" s="38"/>
      <c r="F12" s="38"/>
      <c r="G12" s="38"/>
      <c r="H12" s="38"/>
      <c r="I12" s="76">
        <f>IF(H14+J14=2,"Seulement un sexe !!!","")</f>
      </c>
      <c r="J12" s="38"/>
      <c r="K12" s="38"/>
      <c r="L12" s="38"/>
      <c r="M12" s="38"/>
      <c r="N12" s="38"/>
      <c r="O12" s="38"/>
      <c r="P12" s="38"/>
      <c r="Q12" s="42"/>
    </row>
    <row r="13" spans="1:17" ht="15.75" customHeight="1">
      <c r="A13" s="63" t="s">
        <v>36</v>
      </c>
      <c r="B13" s="57">
        <v>2</v>
      </c>
      <c r="C13" s="32">
        <f>IF(ISBLANK(B13),"Noter numéro du cas (1-10)",IF(B13&lt;=10,"","check!"))</f>
      </c>
      <c r="D13" s="47"/>
      <c r="E13" s="38"/>
      <c r="F13" s="38"/>
      <c r="G13" s="31" t="s">
        <v>20</v>
      </c>
      <c r="H13" s="58"/>
      <c r="I13" s="34" t="s">
        <v>6</v>
      </c>
      <c r="J13" s="58" t="s">
        <v>40</v>
      </c>
      <c r="K13" s="34" t="s">
        <v>7</v>
      </c>
      <c r="L13" s="38"/>
      <c r="M13" s="38"/>
      <c r="N13" s="31" t="s">
        <v>21</v>
      </c>
      <c r="O13" s="82">
        <v>1998</v>
      </c>
      <c r="P13" s="64"/>
      <c r="Q13" s="65">
        <f>IF(ISBLANK(P13),"",IF(P13&gt;1900,"","check!"))</f>
      </c>
    </row>
    <row r="14" spans="1:98" ht="12.75">
      <c r="A14" s="30"/>
      <c r="B14" s="38"/>
      <c r="C14" s="38"/>
      <c r="D14" s="38"/>
      <c r="E14" s="38"/>
      <c r="F14" s="38"/>
      <c r="G14" s="66" t="s">
        <v>18</v>
      </c>
      <c r="H14" s="75"/>
      <c r="I14" s="38"/>
      <c r="J14" s="75"/>
      <c r="K14" s="38"/>
      <c r="L14" s="38"/>
      <c r="M14" s="40"/>
      <c r="N14" s="38"/>
      <c r="O14" s="67" t="s">
        <v>22</v>
      </c>
      <c r="P14" s="38"/>
      <c r="Q14" s="42"/>
      <c r="CT14" s="13"/>
    </row>
    <row r="15" spans="1:49" ht="15.75" customHeight="1">
      <c r="A15" s="63" t="s">
        <v>24</v>
      </c>
      <c r="B15" s="149" t="s">
        <v>5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3"/>
      <c r="P15" s="68"/>
      <c r="Q15" s="69"/>
      <c r="R15" s="1"/>
      <c r="T15" s="1"/>
      <c r="V15" s="1"/>
      <c r="X15" s="1"/>
      <c r="AU15" s="14"/>
      <c r="AW15" s="7"/>
    </row>
    <row r="16" spans="1:17" ht="15.75" customHeight="1">
      <c r="A16" s="70" t="s">
        <v>23</v>
      </c>
      <c r="B16" s="94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/>
      <c r="P16" s="68"/>
      <c r="Q16" s="69"/>
    </row>
    <row r="17" spans="1:17" ht="12" customHeight="1">
      <c r="A17" s="71"/>
      <c r="B17" s="72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6"/>
    </row>
    <row r="18" spans="1:16" ht="6" customHeight="1">
      <c r="A18" s="15"/>
      <c r="B18" s="1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7" ht="15.75" customHeight="1">
      <c r="A19" s="97" t="s">
        <v>35</v>
      </c>
      <c r="B19" s="98"/>
      <c r="C19" s="103" t="s">
        <v>25</v>
      </c>
      <c r="D19" s="103"/>
      <c r="E19" s="104" t="s">
        <v>26</v>
      </c>
      <c r="F19" s="104"/>
      <c r="G19" s="104"/>
      <c r="H19" s="104" t="s">
        <v>27</v>
      </c>
      <c r="I19" s="104"/>
      <c r="J19" s="104"/>
      <c r="K19" s="104" t="s">
        <v>28</v>
      </c>
      <c r="L19" s="104"/>
      <c r="M19" s="104"/>
      <c r="N19" s="104" t="s">
        <v>29</v>
      </c>
      <c r="O19" s="104"/>
      <c r="P19" s="104"/>
      <c r="Q19" s="29"/>
    </row>
    <row r="20" spans="1:17" ht="15.75" customHeight="1">
      <c r="A20" s="99"/>
      <c r="B20" s="100"/>
      <c r="C20" s="105" t="s">
        <v>61</v>
      </c>
      <c r="D20" s="106"/>
      <c r="E20" s="105" t="s">
        <v>67</v>
      </c>
      <c r="F20" s="109"/>
      <c r="G20" s="106"/>
      <c r="H20" s="84" t="s">
        <v>78</v>
      </c>
      <c r="I20" s="85"/>
      <c r="J20" s="86"/>
      <c r="K20" s="84" t="s">
        <v>79</v>
      </c>
      <c r="L20" s="85"/>
      <c r="M20" s="86"/>
      <c r="N20" s="84" t="s">
        <v>85</v>
      </c>
      <c r="O20" s="85"/>
      <c r="P20" s="86"/>
      <c r="Q20" s="42"/>
    </row>
    <row r="21" spans="1:17" ht="15" customHeight="1" thickBot="1">
      <c r="A21" s="101"/>
      <c r="B21" s="102"/>
      <c r="C21" s="107"/>
      <c r="D21" s="108"/>
      <c r="E21" s="107"/>
      <c r="F21" s="110"/>
      <c r="G21" s="108"/>
      <c r="H21" s="87"/>
      <c r="I21" s="88"/>
      <c r="J21" s="89"/>
      <c r="K21" s="87"/>
      <c r="L21" s="88"/>
      <c r="M21" s="89"/>
      <c r="N21" s="87"/>
      <c r="O21" s="88"/>
      <c r="P21" s="89"/>
      <c r="Q21" s="42"/>
    </row>
    <row r="22" spans="1:17" s="16" customFormat="1" ht="87" customHeight="1">
      <c r="A22" s="111" t="s">
        <v>30</v>
      </c>
      <c r="B22" s="112"/>
      <c r="C22" s="117" t="s">
        <v>63</v>
      </c>
      <c r="D22" s="118"/>
      <c r="E22" s="119" t="s">
        <v>69</v>
      </c>
      <c r="F22" s="120"/>
      <c r="G22" s="118"/>
      <c r="H22" s="121" t="s">
        <v>77</v>
      </c>
      <c r="I22" s="90"/>
      <c r="J22" s="90"/>
      <c r="K22" s="121" t="s">
        <v>82</v>
      </c>
      <c r="L22" s="90"/>
      <c r="M22" s="90"/>
      <c r="N22" s="121" t="s">
        <v>88</v>
      </c>
      <c r="O22" s="90"/>
      <c r="P22" s="90"/>
      <c r="Q22" s="42"/>
    </row>
    <row r="23" spans="1:17" s="16" customFormat="1" ht="87.75" customHeight="1">
      <c r="A23" s="111" t="s">
        <v>31</v>
      </c>
      <c r="B23" s="112"/>
      <c r="C23" s="113" t="s">
        <v>62</v>
      </c>
      <c r="D23" s="114"/>
      <c r="E23" s="115" t="s">
        <v>68</v>
      </c>
      <c r="F23" s="114"/>
      <c r="G23" s="114"/>
      <c r="H23" s="115" t="s">
        <v>76</v>
      </c>
      <c r="I23" s="114"/>
      <c r="J23" s="114"/>
      <c r="K23" s="115" t="s">
        <v>81</v>
      </c>
      <c r="L23" s="114"/>
      <c r="M23" s="114"/>
      <c r="N23" s="115" t="s">
        <v>87</v>
      </c>
      <c r="O23" s="114"/>
      <c r="P23" s="114"/>
      <c r="Q23" s="42"/>
    </row>
    <row r="24" spans="1:17" s="16" customFormat="1" ht="87.75" customHeight="1">
      <c r="A24" s="122" t="s">
        <v>32</v>
      </c>
      <c r="B24" s="123"/>
      <c r="C24" s="124" t="s">
        <v>64</v>
      </c>
      <c r="D24" s="125"/>
      <c r="E24" s="126" t="s">
        <v>70</v>
      </c>
      <c r="F24" s="125"/>
      <c r="G24" s="125"/>
      <c r="H24" s="126" t="s">
        <v>73</v>
      </c>
      <c r="I24" s="125"/>
      <c r="J24" s="125"/>
      <c r="K24" s="126" t="s">
        <v>80</v>
      </c>
      <c r="L24" s="125"/>
      <c r="M24" s="125"/>
      <c r="N24" s="126" t="s">
        <v>86</v>
      </c>
      <c r="O24" s="125"/>
      <c r="P24" s="125"/>
      <c r="Q24" s="42"/>
    </row>
    <row r="25" spans="1:17" s="16" customFormat="1" ht="87.75" customHeight="1">
      <c r="A25" s="111" t="s">
        <v>33</v>
      </c>
      <c r="B25" s="112"/>
      <c r="C25" s="113" t="s">
        <v>65</v>
      </c>
      <c r="D25" s="114"/>
      <c r="E25" s="115" t="s">
        <v>71</v>
      </c>
      <c r="F25" s="114"/>
      <c r="G25" s="114"/>
      <c r="H25" s="115" t="s">
        <v>74</v>
      </c>
      <c r="I25" s="114"/>
      <c r="J25" s="114"/>
      <c r="K25" s="115" t="s">
        <v>83</v>
      </c>
      <c r="L25" s="114"/>
      <c r="M25" s="114"/>
      <c r="N25" s="115" t="s">
        <v>89</v>
      </c>
      <c r="O25" s="114"/>
      <c r="P25" s="114"/>
      <c r="Q25" s="42"/>
    </row>
    <row r="26" spans="1:110" s="17" customFormat="1" ht="87.75" customHeight="1" thickBot="1">
      <c r="A26" s="128" t="s">
        <v>42</v>
      </c>
      <c r="B26" s="129"/>
      <c r="C26" s="130" t="s">
        <v>66</v>
      </c>
      <c r="D26" s="131"/>
      <c r="E26" s="132" t="s">
        <v>72</v>
      </c>
      <c r="F26" s="131"/>
      <c r="G26" s="131"/>
      <c r="H26" s="132" t="s">
        <v>75</v>
      </c>
      <c r="I26" s="131"/>
      <c r="J26" s="131"/>
      <c r="K26" s="132" t="s">
        <v>84</v>
      </c>
      <c r="L26" s="131"/>
      <c r="M26" s="131"/>
      <c r="N26" s="132" t="s">
        <v>90</v>
      </c>
      <c r="O26" s="131"/>
      <c r="P26" s="131"/>
      <c r="Q26" s="42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</row>
    <row r="27" spans="1:17" s="16" customFormat="1" ht="6" customHeight="1" thickBot="1">
      <c r="A27" s="73"/>
      <c r="B27" s="74"/>
      <c r="C27" s="141"/>
      <c r="D27" s="141"/>
      <c r="E27" s="141"/>
      <c r="F27" s="141"/>
      <c r="G27" s="141"/>
      <c r="H27" s="142"/>
      <c r="I27" s="142"/>
      <c r="J27" s="142"/>
      <c r="K27" s="127"/>
      <c r="L27" s="127"/>
      <c r="M27" s="127"/>
      <c r="N27" s="133"/>
      <c r="O27" s="133"/>
      <c r="P27" s="133"/>
      <c r="Q27" s="42"/>
    </row>
    <row r="28" spans="1:17" ht="15.75" customHeight="1" thickBot="1">
      <c r="A28" s="134" t="s">
        <v>34</v>
      </c>
      <c r="B28" s="135"/>
      <c r="C28" s="147">
        <v>1</v>
      </c>
      <c r="D28" s="148"/>
      <c r="E28" s="138">
        <v>0</v>
      </c>
      <c r="F28" s="139"/>
      <c r="G28" s="140"/>
      <c r="H28" s="138">
        <v>0</v>
      </c>
      <c r="I28" s="139"/>
      <c r="J28" s="140"/>
      <c r="K28" s="138">
        <v>0</v>
      </c>
      <c r="L28" s="139"/>
      <c r="M28" s="140"/>
      <c r="N28" s="138">
        <v>-1</v>
      </c>
      <c r="O28" s="139"/>
      <c r="P28" s="140"/>
      <c r="Q28" s="42"/>
    </row>
    <row r="29" spans="1:17" ht="15.75" customHeight="1">
      <c r="A29" s="145"/>
      <c r="B29" s="129"/>
      <c r="C29" s="143">
        <f>IF(ISBLANK(C28),"noter le chiffre: 2, 1, 0, -1, -2","")</f>
      </c>
      <c r="D29" s="146"/>
      <c r="E29" s="143">
        <f>IF(ISBLANK(E28),"noter le chiffre: 2, 1, 0, -1, -2","")</f>
      </c>
      <c r="F29" s="144"/>
      <c r="G29" s="144"/>
      <c r="H29" s="143">
        <f>IF(ISBLANK(H28),"noter le chiffre: 2, 1, 0, -1, -2","")</f>
      </c>
      <c r="I29" s="144"/>
      <c r="J29" s="144"/>
      <c r="K29" s="143">
        <f>IF(ISBLANK(K28),"noter le chiffre: 2, 1, 0, -1, -2","")</f>
      </c>
      <c r="L29" s="144"/>
      <c r="M29" s="144"/>
      <c r="N29" s="143">
        <f>IF(ISBLANK(N28),"noter le chiffre: 2, 1, 0, -1, -2","")</f>
      </c>
      <c r="O29" s="144"/>
      <c r="P29" s="144"/>
      <c r="Q29" s="56"/>
    </row>
    <row r="30" spans="1:2" ht="12.75">
      <c r="A30" s="18"/>
      <c r="B30" s="19"/>
    </row>
    <row r="31" spans="1:2" ht="12.75">
      <c r="A31" s="20"/>
      <c r="B31" s="16"/>
    </row>
    <row r="32" spans="1:3" ht="12.75">
      <c r="A32" s="20"/>
      <c r="B32" s="16"/>
      <c r="C32" s="16"/>
    </row>
    <row r="33" spans="1:3" ht="12.75">
      <c r="A33" s="20"/>
      <c r="B33" s="16"/>
      <c r="C33" s="16"/>
    </row>
    <row r="34" spans="1:2" ht="12.75">
      <c r="A34" s="20"/>
      <c r="B34" s="16"/>
    </row>
    <row r="35" spans="1:2" ht="12.75">
      <c r="A35" s="20"/>
      <c r="B35" s="16"/>
    </row>
    <row r="36" spans="1:2" ht="12.75">
      <c r="A36" s="20"/>
      <c r="B36" s="16"/>
    </row>
    <row r="37" spans="1:2" ht="12.75">
      <c r="A37" s="20"/>
      <c r="B37" s="16"/>
    </row>
    <row r="38" spans="1:2" ht="12.75">
      <c r="A38" s="20"/>
      <c r="B38" s="16"/>
    </row>
    <row r="39" spans="1:2" ht="12.75">
      <c r="A39" s="20"/>
      <c r="B39" s="16"/>
    </row>
    <row r="40" spans="1:2" ht="12.75">
      <c r="A40" s="20"/>
      <c r="B40" s="16"/>
    </row>
    <row r="41" spans="1:2" ht="12.75">
      <c r="A41" s="20"/>
      <c r="B41" s="16"/>
    </row>
    <row r="42" spans="1:2" ht="12.75">
      <c r="A42" s="20"/>
      <c r="B42" s="16"/>
    </row>
    <row r="43" spans="1:2" ht="12.75">
      <c r="A43" s="20"/>
      <c r="B43" s="16"/>
    </row>
    <row r="44" spans="1:2" ht="12.75">
      <c r="A44" s="20"/>
      <c r="B44" s="16"/>
    </row>
    <row r="45" spans="1:2" ht="12.75">
      <c r="A45" s="20"/>
      <c r="B45" s="16"/>
    </row>
    <row r="46" spans="1:2" ht="12.75">
      <c r="A46" s="20"/>
      <c r="B46" s="16"/>
    </row>
    <row r="47" spans="1:2" ht="12.75">
      <c r="A47" s="20"/>
      <c r="B47" s="16"/>
    </row>
    <row r="48" spans="1:2" ht="12.75">
      <c r="A48" s="20"/>
      <c r="B48" s="16"/>
    </row>
    <row r="49" spans="1:2" ht="12.75">
      <c r="A49" s="20"/>
      <c r="B49" s="16"/>
    </row>
    <row r="50" spans="1:2" ht="12.75">
      <c r="A50" s="20"/>
      <c r="B50" s="16"/>
    </row>
    <row r="51" spans="1:2" ht="12.75">
      <c r="A51" s="20"/>
      <c r="B51" s="16"/>
    </row>
    <row r="52" spans="1:2" ht="12.75">
      <c r="A52" s="20"/>
      <c r="B52" s="16"/>
    </row>
    <row r="53" spans="1:2" ht="12.75">
      <c r="A53" s="20"/>
      <c r="B53" s="16"/>
    </row>
    <row r="54" spans="1:2" ht="12.75">
      <c r="A54" s="20"/>
      <c r="B54" s="16"/>
    </row>
    <row r="55" spans="1:2" ht="12.75">
      <c r="A55" s="20"/>
      <c r="B55" s="16"/>
    </row>
    <row r="56" spans="1:2" ht="12.75">
      <c r="A56" s="20"/>
      <c r="B56" s="16"/>
    </row>
    <row r="57" spans="1:2" ht="12.75">
      <c r="A57" s="20"/>
      <c r="B57" s="16"/>
    </row>
    <row r="58" spans="1:2" ht="12.75">
      <c r="A58" s="20"/>
      <c r="B58" s="16"/>
    </row>
    <row r="59" spans="1:2" ht="12.75">
      <c r="A59" s="20"/>
      <c r="B59" s="16"/>
    </row>
    <row r="60" spans="1:2" ht="12.75">
      <c r="A60" s="20"/>
      <c r="B60" s="16"/>
    </row>
    <row r="61" spans="1:2" ht="12.75">
      <c r="A61" s="20"/>
      <c r="B61" s="16"/>
    </row>
    <row r="62" spans="1:2" ht="12.75">
      <c r="A62" s="20"/>
      <c r="B62" s="16"/>
    </row>
    <row r="63" spans="1:2" ht="12.75">
      <c r="A63" s="20"/>
      <c r="B63" s="16"/>
    </row>
    <row r="64" spans="1:2" ht="12.75">
      <c r="A64" s="20"/>
      <c r="B64" s="16"/>
    </row>
    <row r="65" spans="1:2" ht="12.75">
      <c r="A65" s="20"/>
      <c r="B65" s="16"/>
    </row>
    <row r="66" spans="1:2" ht="12.75">
      <c r="A66" s="20"/>
      <c r="B66" s="16"/>
    </row>
    <row r="67" spans="1:2" ht="12.75">
      <c r="A67" s="20"/>
      <c r="B67" s="16"/>
    </row>
    <row r="68" spans="1:2" ht="12.75">
      <c r="A68" s="20"/>
      <c r="B68" s="16"/>
    </row>
    <row r="69" spans="1:2" ht="12.75">
      <c r="A69" s="20"/>
      <c r="B69" s="16"/>
    </row>
    <row r="70" spans="1:2" ht="12.75">
      <c r="A70" s="20"/>
      <c r="B70" s="16"/>
    </row>
    <row r="71" spans="1:2" ht="12.75">
      <c r="A71" s="20"/>
      <c r="B71" s="16"/>
    </row>
    <row r="72" spans="1:2" ht="12.75">
      <c r="A72" s="20"/>
      <c r="B72" s="16"/>
    </row>
    <row r="73" spans="1:2" ht="12.75">
      <c r="A73" s="20"/>
      <c r="B73" s="16"/>
    </row>
    <row r="74" spans="1:2" ht="12.75">
      <c r="A74" s="20"/>
      <c r="B74" s="16"/>
    </row>
    <row r="75" spans="1:2" ht="12.75">
      <c r="A75" s="20"/>
      <c r="B75" s="16"/>
    </row>
    <row r="76" spans="1:2" ht="12.75">
      <c r="A76" s="20"/>
      <c r="B76" s="16"/>
    </row>
    <row r="77" spans="1:2" ht="12.75">
      <c r="A77" s="20"/>
      <c r="B77" s="16"/>
    </row>
    <row r="78" spans="1:2" ht="12.75">
      <c r="A78" s="20"/>
      <c r="B78" s="16"/>
    </row>
    <row r="79" spans="1:2" ht="12.75">
      <c r="A79" s="20"/>
      <c r="B79" s="16"/>
    </row>
    <row r="80" spans="1:2" ht="12.75">
      <c r="A80" s="20"/>
      <c r="B80" s="16"/>
    </row>
    <row r="81" spans="1:2" ht="12.75">
      <c r="A81" s="20"/>
      <c r="B81" s="16"/>
    </row>
    <row r="82" spans="1:2" ht="12.75">
      <c r="A82" s="20"/>
      <c r="B82" s="16"/>
    </row>
    <row r="83" spans="1:2" ht="12.75">
      <c r="A83" s="20"/>
      <c r="B83" s="16"/>
    </row>
    <row r="84" spans="1:2" ht="12.75">
      <c r="A84" s="20"/>
      <c r="B84" s="16"/>
    </row>
    <row r="85" spans="1:2" ht="12.75">
      <c r="A85" s="20"/>
      <c r="B85" s="16"/>
    </row>
    <row r="86" spans="1:2" ht="12.75">
      <c r="A86" s="20"/>
      <c r="B86" s="16"/>
    </row>
    <row r="87" spans="1:2" ht="12.75">
      <c r="A87" s="20"/>
      <c r="B87" s="16"/>
    </row>
    <row r="88" spans="1:2" ht="12.75">
      <c r="A88" s="20"/>
      <c r="B88" s="16"/>
    </row>
    <row r="89" spans="1:2" ht="12.75">
      <c r="A89" s="20"/>
      <c r="B89" s="16"/>
    </row>
    <row r="90" spans="1:2" ht="12.75">
      <c r="A90" s="20"/>
      <c r="B90" s="16"/>
    </row>
    <row r="91" spans="1:2" ht="12.75">
      <c r="A91" s="20"/>
      <c r="B91" s="16"/>
    </row>
    <row r="92" spans="1:2" ht="12.75">
      <c r="A92" s="20"/>
      <c r="B92" s="16"/>
    </row>
    <row r="93" spans="1:2" ht="12.75">
      <c r="A93" s="20"/>
      <c r="B93" s="16"/>
    </row>
    <row r="94" spans="1:2" ht="12.75">
      <c r="A94" s="20"/>
      <c r="B94" s="16"/>
    </row>
  </sheetData>
  <sheetProtection sheet="1" objects="1" scenarios="1"/>
  <mergeCells count="59">
    <mergeCell ref="H20:J21"/>
    <mergeCell ref="N22:P22"/>
    <mergeCell ref="B15:O16"/>
    <mergeCell ref="A19:B21"/>
    <mergeCell ref="C19:D19"/>
    <mergeCell ref="E19:G19"/>
    <mergeCell ref="H19:J19"/>
    <mergeCell ref="K19:M19"/>
    <mergeCell ref="N19:P19"/>
    <mergeCell ref="C20:D21"/>
    <mergeCell ref="E20:G21"/>
    <mergeCell ref="A23:B23"/>
    <mergeCell ref="C23:D23"/>
    <mergeCell ref="E23:G23"/>
    <mergeCell ref="K20:M21"/>
    <mergeCell ref="N20:P21"/>
    <mergeCell ref="A22:B22"/>
    <mergeCell ref="C22:D22"/>
    <mergeCell ref="E22:G22"/>
    <mergeCell ref="H22:J22"/>
    <mergeCell ref="K22:M22"/>
    <mergeCell ref="A24:B24"/>
    <mergeCell ref="C24:D24"/>
    <mergeCell ref="E24:G24"/>
    <mergeCell ref="H24:J24"/>
    <mergeCell ref="K24:M24"/>
    <mergeCell ref="N24:P24"/>
    <mergeCell ref="C25:D25"/>
    <mergeCell ref="E25:G25"/>
    <mergeCell ref="H25:J25"/>
    <mergeCell ref="K23:M23"/>
    <mergeCell ref="H23:J23"/>
    <mergeCell ref="N23:P23"/>
    <mergeCell ref="K27:M27"/>
    <mergeCell ref="K25:M25"/>
    <mergeCell ref="N25:P25"/>
    <mergeCell ref="A26:B26"/>
    <mergeCell ref="C26:D26"/>
    <mergeCell ref="E26:G26"/>
    <mergeCell ref="H26:J26"/>
    <mergeCell ref="K26:M26"/>
    <mergeCell ref="N26:P26"/>
    <mergeCell ref="A25:B25"/>
    <mergeCell ref="N27:P27"/>
    <mergeCell ref="A28:B28"/>
    <mergeCell ref="C28:D28"/>
    <mergeCell ref="E28:G28"/>
    <mergeCell ref="H28:J28"/>
    <mergeCell ref="K28:M28"/>
    <mergeCell ref="N28:P28"/>
    <mergeCell ref="C27:D27"/>
    <mergeCell ref="E27:G27"/>
    <mergeCell ref="H27:J27"/>
    <mergeCell ref="K29:M29"/>
    <mergeCell ref="N29:P29"/>
    <mergeCell ref="A29:B29"/>
    <mergeCell ref="C29:D29"/>
    <mergeCell ref="E29:G29"/>
    <mergeCell ref="H29:J29"/>
  </mergeCells>
  <dataValidations count="7">
    <dataValidation type="whole" allowBlank="1" showInputMessage="1" showErrorMessage="1" sqref="B13">
      <formula1>1</formula1>
      <formula2>10</formula2>
    </dataValidation>
    <dataValidation type="whole" allowBlank="1" showInputMessage="1" showErrorMessage="1" sqref="O13">
      <formula1>1900</formula1>
      <formula2>2005</formula2>
    </dataValidation>
    <dataValidation type="date" allowBlank="1" showInputMessage="1" showErrorMessage="1" sqref="D8">
      <formula1>39583</formula1>
      <formula2>39813</formula2>
    </dataValidation>
    <dataValidation type="whole" allowBlank="1" showInputMessage="1" showErrorMessage="1" sqref="C28:P28">
      <formula1>-2</formula1>
      <formula2>2</formula2>
    </dataValidation>
    <dataValidation type="whole" allowBlank="1" showInputMessage="1" showErrorMessage="1" sqref="H6">
      <formula1>1</formula1>
      <formula2>99</formula2>
    </dataValidation>
    <dataValidation type="whole" allowBlank="1" showInputMessage="1" showErrorMessage="1" sqref="H8">
      <formula1>1</formula1>
      <formula2>9</formula2>
    </dataValidation>
    <dataValidation type="date" allowBlank="1" showInputMessage="1" showErrorMessage="1" sqref="D6">
      <formula1>39583</formula1>
      <formula2>39813</formula2>
    </dataValidation>
  </dataValidations>
  <printOptions/>
  <pageMargins left="0.5905511811023623" right="0.4724409448818898" top="0.5905511811023623" bottom="0.7874015748031497" header="0.35433070866141736" footer="0.7086614173228347"/>
  <pageSetup fitToHeight="1" fitToWidth="1" orientation="landscape" paperSize="9" scale="68"/>
  <headerFooter alignWithMargins="0">
    <oddHeader>&amp;LProjet qualité des résultats en ergothérapie ASE/CRS/santésuisse</oddHeader>
    <oddFooter xml:space="preserve">&amp;L&amp;F&amp;RZ-ANALYSE  Markt- und Meinungsanalysen  Bodenstrasse 7  CH-6062 Wilen (Sarnen)  u.zweifel@z-analyse.ch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94"/>
  <sheetViews>
    <sheetView zoomScale="80" zoomScaleNormal="80" zoomScalePageLayoutView="0" workbookViewId="0" topLeftCell="A1">
      <selection activeCell="N20" sqref="N20:P21"/>
    </sheetView>
  </sheetViews>
  <sheetFormatPr defaultColWidth="12.28125" defaultRowHeight="12.75"/>
  <cols>
    <col min="1" max="1" width="16.8515625" style="3" customWidth="1"/>
    <col min="2" max="2" width="3.140625" style="3" customWidth="1"/>
    <col min="3" max="3" width="17.421875" style="3" customWidth="1"/>
    <col min="4" max="4" width="17.140625" style="3" customWidth="1"/>
    <col min="5" max="5" width="11.8515625" style="3" customWidth="1"/>
    <col min="6" max="6" width="3.140625" style="3" customWidth="1"/>
    <col min="7" max="7" width="18.140625" style="3" customWidth="1"/>
    <col min="8" max="8" width="3.421875" style="3" customWidth="1"/>
    <col min="9" max="9" width="26.421875" style="3" customWidth="1"/>
    <col min="10" max="10" width="3.28125" style="3" customWidth="1"/>
    <col min="11" max="11" width="11.8515625" style="3" customWidth="1"/>
    <col min="12" max="12" width="3.140625" style="3" customWidth="1"/>
    <col min="13" max="13" width="18.7109375" style="3" customWidth="1"/>
    <col min="14" max="14" width="3.140625" style="3" customWidth="1"/>
    <col min="15" max="15" width="31.7109375" style="3" customWidth="1"/>
    <col min="16" max="16" width="0.42578125" style="3" customWidth="1"/>
    <col min="17" max="17" width="3.00390625" style="3" customWidth="1"/>
    <col min="18" max="16384" width="12.28125" style="3" customWidth="1"/>
  </cols>
  <sheetData>
    <row r="1" spans="1:21" ht="15.75">
      <c r="A1" s="21" t="s">
        <v>1</v>
      </c>
      <c r="B1" s="22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5"/>
      <c r="R1" s="1"/>
      <c r="S1" s="2"/>
      <c r="U1" s="1"/>
    </row>
    <row r="2" spans="1:17" ht="6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6.75" customHeight="1">
      <c r="A3" s="26"/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9"/>
    </row>
    <row r="4" spans="1:19" ht="15.75" customHeight="1">
      <c r="A4" s="30"/>
      <c r="B4" s="31"/>
      <c r="C4" s="31" t="s">
        <v>8</v>
      </c>
      <c r="D4" s="77">
        <v>1002</v>
      </c>
      <c r="E4" s="32">
        <f>IF(ISBLANK(D4),"noter",IF(D4&lt;=9999,"","check!"))</f>
      </c>
      <c r="F4" s="33"/>
      <c r="G4" s="31" t="s">
        <v>13</v>
      </c>
      <c r="H4" s="58" t="s">
        <v>40</v>
      </c>
      <c r="I4" s="34" t="s">
        <v>19</v>
      </c>
      <c r="J4" s="58"/>
      <c r="K4" s="33" t="s">
        <v>9</v>
      </c>
      <c r="L4" s="58"/>
      <c r="M4" s="33" t="s">
        <v>10</v>
      </c>
      <c r="N4" s="58"/>
      <c r="O4" s="33" t="s">
        <v>11</v>
      </c>
      <c r="P4" s="33"/>
      <c r="Q4" s="35"/>
      <c r="R4" s="6"/>
      <c r="S4" s="1"/>
    </row>
    <row r="5" spans="1:24" ht="12" customHeight="1">
      <c r="A5" s="36"/>
      <c r="B5" s="37"/>
      <c r="C5" s="38"/>
      <c r="D5" s="39" t="s">
        <v>37</v>
      </c>
      <c r="E5" s="38"/>
      <c r="F5" s="38"/>
      <c r="G5" s="40"/>
      <c r="H5" s="38"/>
      <c r="I5" s="38"/>
      <c r="J5" s="38"/>
      <c r="K5" s="38"/>
      <c r="L5" s="38"/>
      <c r="M5" s="41"/>
      <c r="N5" s="38"/>
      <c r="O5" s="38"/>
      <c r="P5" s="38"/>
      <c r="Q5" s="42"/>
      <c r="R5" s="6"/>
      <c r="S5" s="1"/>
      <c r="U5" s="1"/>
      <c r="V5" s="2"/>
      <c r="X5" s="1"/>
    </row>
    <row r="6" spans="1:17" ht="15.75" customHeight="1">
      <c r="A6" s="30"/>
      <c r="B6" s="38"/>
      <c r="C6" s="43" t="s">
        <v>38</v>
      </c>
      <c r="D6" s="78">
        <v>39712</v>
      </c>
      <c r="E6" s="32">
        <f>IF(ISBLANK(D6),"noter","")</f>
      </c>
      <c r="F6" s="44"/>
      <c r="G6" s="31" t="s">
        <v>12</v>
      </c>
      <c r="H6" s="79">
        <v>2</v>
      </c>
      <c r="I6" s="45" t="s">
        <v>15</v>
      </c>
      <c r="J6" s="33"/>
      <c r="K6" s="38"/>
      <c r="L6" s="38"/>
      <c r="M6" s="38"/>
      <c r="N6" s="38"/>
      <c r="O6" s="38"/>
      <c r="P6" s="38"/>
      <c r="Q6" s="42"/>
    </row>
    <row r="7" spans="1:17" ht="12" customHeight="1">
      <c r="A7" s="43"/>
      <c r="B7" s="46"/>
      <c r="C7" s="38"/>
      <c r="D7" s="39" t="s">
        <v>2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42"/>
    </row>
    <row r="8" spans="1:19" ht="15.75" customHeight="1">
      <c r="A8" s="30"/>
      <c r="B8" s="38"/>
      <c r="C8" s="46" t="s">
        <v>39</v>
      </c>
      <c r="D8" s="78">
        <v>39797</v>
      </c>
      <c r="E8" s="32">
        <f>IF(ISBLANK(D8),"noter",IF(D6&gt;D8,"date incorrecte",""))</f>
      </c>
      <c r="F8" s="47"/>
      <c r="G8" s="48" t="s">
        <v>14</v>
      </c>
      <c r="H8" s="79">
        <v>6</v>
      </c>
      <c r="I8" s="45" t="s">
        <v>16</v>
      </c>
      <c r="J8" s="49"/>
      <c r="K8" s="50"/>
      <c r="L8" s="49">
        <f>IF(H8&lt;10,"","check!")</f>
      </c>
      <c r="M8" s="49"/>
      <c r="N8" s="49"/>
      <c r="O8" s="49"/>
      <c r="P8" s="49"/>
      <c r="Q8" s="51"/>
      <c r="R8" s="7"/>
      <c r="S8" s="8"/>
    </row>
    <row r="9" spans="1:35" ht="12.75">
      <c r="A9" s="52"/>
      <c r="B9" s="53"/>
      <c r="C9" s="53"/>
      <c r="D9" s="54" t="s">
        <v>3</v>
      </c>
      <c r="E9" s="53"/>
      <c r="F9" s="53"/>
      <c r="G9" s="53"/>
      <c r="H9" s="55"/>
      <c r="I9" s="53"/>
      <c r="J9" s="53"/>
      <c r="K9" s="53"/>
      <c r="L9" s="53"/>
      <c r="M9" s="53"/>
      <c r="N9" s="53"/>
      <c r="O9" s="53"/>
      <c r="P9" s="53"/>
      <c r="Q9" s="56"/>
      <c r="AC9" s="8"/>
      <c r="AF9" s="8"/>
      <c r="AI9" s="8"/>
    </row>
    <row r="10" spans="1:26" ht="6" customHeight="1">
      <c r="A10" s="5"/>
      <c r="B10" s="5"/>
      <c r="C10" s="9"/>
      <c r="D10" s="5"/>
      <c r="E10" s="5"/>
      <c r="F10" s="5"/>
      <c r="G10" s="5"/>
      <c r="H10" s="5"/>
      <c r="I10" s="10"/>
      <c r="J10" s="11"/>
      <c r="K10" s="5"/>
      <c r="L10" s="11"/>
      <c r="M10" s="5"/>
      <c r="N10" s="11"/>
      <c r="O10" s="5"/>
      <c r="P10" s="11"/>
      <c r="Q10" s="12"/>
      <c r="R10" s="1"/>
      <c r="T10" s="1"/>
      <c r="V10" s="1"/>
      <c r="X10" s="1"/>
      <c r="Z10" s="1"/>
    </row>
    <row r="11" spans="1:17" ht="15">
      <c r="A11" s="59" t="s">
        <v>17</v>
      </c>
      <c r="B11" s="60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9"/>
    </row>
    <row r="12" spans="1:17" ht="12.75">
      <c r="A12" s="61"/>
      <c r="B12" s="62"/>
      <c r="C12" s="38"/>
      <c r="D12" s="38"/>
      <c r="E12" s="38"/>
      <c r="F12" s="38"/>
      <c r="G12" s="38"/>
      <c r="H12" s="38"/>
      <c r="I12" s="76">
        <f>IF(H14+J14=2,"Seulement un sexe !!!","")</f>
      </c>
      <c r="J12" s="38"/>
      <c r="K12" s="38"/>
      <c r="L12" s="38"/>
      <c r="M12" s="38"/>
      <c r="N12" s="38"/>
      <c r="O12" s="38"/>
      <c r="P12" s="38"/>
      <c r="Q12" s="42"/>
    </row>
    <row r="13" spans="1:17" ht="15.75" customHeight="1">
      <c r="A13" s="63" t="s">
        <v>36</v>
      </c>
      <c r="B13" s="57">
        <v>3</v>
      </c>
      <c r="C13" s="32">
        <f>IF(ISBLANK(B13),"Noter numéro du cas (1-10)",IF(B13&lt;=10,"","check!"))</f>
      </c>
      <c r="D13" s="47"/>
      <c r="E13" s="38"/>
      <c r="F13" s="38"/>
      <c r="G13" s="31" t="s">
        <v>20</v>
      </c>
      <c r="H13" s="58" t="s">
        <v>40</v>
      </c>
      <c r="I13" s="34" t="s">
        <v>6</v>
      </c>
      <c r="J13" s="58"/>
      <c r="K13" s="34" t="s">
        <v>7</v>
      </c>
      <c r="L13" s="38"/>
      <c r="M13" s="38"/>
      <c r="N13" s="31" t="s">
        <v>21</v>
      </c>
      <c r="O13" s="83">
        <v>1932</v>
      </c>
      <c r="P13" s="64"/>
      <c r="Q13" s="65">
        <f>IF(ISBLANK(P13),"",IF(P13&gt;1900,"","check!"))</f>
      </c>
    </row>
    <row r="14" spans="1:98" ht="12.75">
      <c r="A14" s="30"/>
      <c r="B14" s="38"/>
      <c r="C14" s="38"/>
      <c r="D14" s="38"/>
      <c r="E14" s="38"/>
      <c r="F14" s="38"/>
      <c r="G14" s="66" t="s">
        <v>18</v>
      </c>
      <c r="H14" s="75"/>
      <c r="I14" s="38"/>
      <c r="J14" s="75"/>
      <c r="K14" s="38"/>
      <c r="L14" s="38"/>
      <c r="M14" s="40"/>
      <c r="N14" s="38"/>
      <c r="O14" s="67" t="s">
        <v>22</v>
      </c>
      <c r="P14" s="38"/>
      <c r="Q14" s="42"/>
      <c r="CT14" s="13"/>
    </row>
    <row r="15" spans="1:49" ht="15.75" customHeight="1">
      <c r="A15" s="63" t="s">
        <v>24</v>
      </c>
      <c r="B15" s="91" t="s">
        <v>91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3"/>
      <c r="P15" s="68"/>
      <c r="Q15" s="69"/>
      <c r="R15" s="1"/>
      <c r="T15" s="1"/>
      <c r="V15" s="1"/>
      <c r="X15" s="1"/>
      <c r="AU15" s="14"/>
      <c r="AW15" s="7"/>
    </row>
    <row r="16" spans="1:17" ht="15.75" customHeight="1">
      <c r="A16" s="70" t="s">
        <v>23</v>
      </c>
      <c r="B16" s="94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/>
      <c r="P16" s="68"/>
      <c r="Q16" s="69"/>
    </row>
    <row r="17" spans="1:17" ht="12" customHeight="1">
      <c r="A17" s="71"/>
      <c r="B17" s="72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6"/>
    </row>
    <row r="18" spans="1:16" ht="6" customHeight="1">
      <c r="A18" s="15"/>
      <c r="B18" s="1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7" ht="15.75" customHeight="1">
      <c r="A19" s="97" t="s">
        <v>35</v>
      </c>
      <c r="B19" s="98"/>
      <c r="C19" s="103" t="s">
        <v>25</v>
      </c>
      <c r="D19" s="103"/>
      <c r="E19" s="104" t="s">
        <v>26</v>
      </c>
      <c r="F19" s="104"/>
      <c r="G19" s="104"/>
      <c r="H19" s="104" t="s">
        <v>27</v>
      </c>
      <c r="I19" s="104"/>
      <c r="J19" s="104"/>
      <c r="K19" s="104" t="s">
        <v>28</v>
      </c>
      <c r="L19" s="104"/>
      <c r="M19" s="104"/>
      <c r="N19" s="104" t="s">
        <v>29</v>
      </c>
      <c r="O19" s="104"/>
      <c r="P19" s="104"/>
      <c r="Q19" s="29"/>
    </row>
    <row r="20" spans="1:17" ht="15.75" customHeight="1">
      <c r="A20" s="99"/>
      <c r="B20" s="100"/>
      <c r="C20" s="105" t="s">
        <v>94</v>
      </c>
      <c r="D20" s="106"/>
      <c r="E20" s="105" t="s">
        <v>98</v>
      </c>
      <c r="F20" s="109"/>
      <c r="G20" s="106"/>
      <c r="H20" s="84" t="s">
        <v>104</v>
      </c>
      <c r="I20" s="85"/>
      <c r="J20" s="86"/>
      <c r="K20" s="84" t="s">
        <v>110</v>
      </c>
      <c r="L20" s="85"/>
      <c r="M20" s="86"/>
      <c r="N20" s="84" t="s">
        <v>121</v>
      </c>
      <c r="O20" s="85"/>
      <c r="P20" s="86"/>
      <c r="Q20" s="42"/>
    </row>
    <row r="21" spans="1:17" ht="15" customHeight="1" thickBot="1">
      <c r="A21" s="101"/>
      <c r="B21" s="102"/>
      <c r="C21" s="107"/>
      <c r="D21" s="108"/>
      <c r="E21" s="107"/>
      <c r="F21" s="110"/>
      <c r="G21" s="108"/>
      <c r="H21" s="87"/>
      <c r="I21" s="88"/>
      <c r="J21" s="89"/>
      <c r="K21" s="87"/>
      <c r="L21" s="88"/>
      <c r="M21" s="89"/>
      <c r="N21" s="87"/>
      <c r="O21" s="88"/>
      <c r="P21" s="89"/>
      <c r="Q21" s="42"/>
    </row>
    <row r="22" spans="1:17" s="16" customFormat="1" ht="87" customHeight="1">
      <c r="A22" s="111" t="s">
        <v>30</v>
      </c>
      <c r="B22" s="112"/>
      <c r="C22" s="117" t="s">
        <v>95</v>
      </c>
      <c r="D22" s="118"/>
      <c r="E22" s="119" t="s">
        <v>101</v>
      </c>
      <c r="F22" s="120"/>
      <c r="G22" s="118"/>
      <c r="H22" s="121" t="s">
        <v>107</v>
      </c>
      <c r="I22" s="90"/>
      <c r="J22" s="90"/>
      <c r="K22" s="121" t="s">
        <v>113</v>
      </c>
      <c r="L22" s="90"/>
      <c r="M22" s="90"/>
      <c r="N22" s="121" t="s">
        <v>118</v>
      </c>
      <c r="O22" s="90"/>
      <c r="P22" s="90"/>
      <c r="Q22" s="42"/>
    </row>
    <row r="23" spans="1:17" s="16" customFormat="1" ht="87.75" customHeight="1">
      <c r="A23" s="111" t="s">
        <v>31</v>
      </c>
      <c r="B23" s="112"/>
      <c r="C23" s="113" t="s">
        <v>93</v>
      </c>
      <c r="D23" s="114"/>
      <c r="E23" s="115" t="s">
        <v>100</v>
      </c>
      <c r="F23" s="114"/>
      <c r="G23" s="114"/>
      <c r="H23" s="115" t="s">
        <v>106</v>
      </c>
      <c r="I23" s="114"/>
      <c r="J23" s="114"/>
      <c r="K23" s="115" t="s">
        <v>112</v>
      </c>
      <c r="L23" s="114"/>
      <c r="M23" s="114"/>
      <c r="N23" s="115" t="s">
        <v>117</v>
      </c>
      <c r="O23" s="114"/>
      <c r="P23" s="114"/>
      <c r="Q23" s="42"/>
    </row>
    <row r="24" spans="1:17" s="16" customFormat="1" ht="87.75" customHeight="1">
      <c r="A24" s="122" t="s">
        <v>32</v>
      </c>
      <c r="B24" s="123"/>
      <c r="C24" s="124" t="s">
        <v>92</v>
      </c>
      <c r="D24" s="125"/>
      <c r="E24" s="126" t="s">
        <v>99</v>
      </c>
      <c r="F24" s="125"/>
      <c r="G24" s="125"/>
      <c r="H24" s="126" t="s">
        <v>105</v>
      </c>
      <c r="I24" s="125"/>
      <c r="J24" s="125"/>
      <c r="K24" s="126" t="s">
        <v>111</v>
      </c>
      <c r="L24" s="125"/>
      <c r="M24" s="125"/>
      <c r="N24" s="126" t="s">
        <v>116</v>
      </c>
      <c r="O24" s="125"/>
      <c r="P24" s="125"/>
      <c r="Q24" s="42"/>
    </row>
    <row r="25" spans="1:17" s="16" customFormat="1" ht="87.75" customHeight="1">
      <c r="A25" s="111" t="s">
        <v>33</v>
      </c>
      <c r="B25" s="112"/>
      <c r="C25" s="113" t="s">
        <v>96</v>
      </c>
      <c r="D25" s="114"/>
      <c r="E25" s="115" t="s">
        <v>102</v>
      </c>
      <c r="F25" s="114"/>
      <c r="G25" s="114"/>
      <c r="H25" s="115" t="s">
        <v>108</v>
      </c>
      <c r="I25" s="114"/>
      <c r="J25" s="114"/>
      <c r="K25" s="115" t="s">
        <v>114</v>
      </c>
      <c r="L25" s="114"/>
      <c r="M25" s="114"/>
      <c r="N25" s="115" t="s">
        <v>119</v>
      </c>
      <c r="O25" s="114"/>
      <c r="P25" s="114"/>
      <c r="Q25" s="42"/>
    </row>
    <row r="26" spans="1:110" s="17" customFormat="1" ht="87.75" customHeight="1" thickBot="1">
      <c r="A26" s="128" t="s">
        <v>42</v>
      </c>
      <c r="B26" s="129"/>
      <c r="C26" s="130" t="s">
        <v>97</v>
      </c>
      <c r="D26" s="131"/>
      <c r="E26" s="132" t="s">
        <v>103</v>
      </c>
      <c r="F26" s="131"/>
      <c r="G26" s="131"/>
      <c r="H26" s="132" t="s">
        <v>109</v>
      </c>
      <c r="I26" s="131"/>
      <c r="J26" s="131"/>
      <c r="K26" s="132" t="s">
        <v>115</v>
      </c>
      <c r="L26" s="131"/>
      <c r="M26" s="131"/>
      <c r="N26" s="132" t="s">
        <v>120</v>
      </c>
      <c r="O26" s="131"/>
      <c r="P26" s="131"/>
      <c r="Q26" s="42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</row>
    <row r="27" spans="1:17" s="16" customFormat="1" ht="6" customHeight="1" thickBot="1">
      <c r="A27" s="73"/>
      <c r="B27" s="74"/>
      <c r="C27" s="141"/>
      <c r="D27" s="141"/>
      <c r="E27" s="141"/>
      <c r="F27" s="141"/>
      <c r="G27" s="141"/>
      <c r="H27" s="142"/>
      <c r="I27" s="142"/>
      <c r="J27" s="142"/>
      <c r="K27" s="127"/>
      <c r="L27" s="127"/>
      <c r="M27" s="127"/>
      <c r="N27" s="133"/>
      <c r="O27" s="133"/>
      <c r="P27" s="133"/>
      <c r="Q27" s="42"/>
    </row>
    <row r="28" spans="1:17" ht="15.75" customHeight="1" thickBot="1">
      <c r="A28" s="134" t="s">
        <v>34</v>
      </c>
      <c r="B28" s="135"/>
      <c r="C28" s="136">
        <v>0</v>
      </c>
      <c r="D28" s="137"/>
      <c r="E28" s="138">
        <v>-1</v>
      </c>
      <c r="F28" s="139"/>
      <c r="G28" s="140"/>
      <c r="H28" s="138">
        <v>0</v>
      </c>
      <c r="I28" s="139"/>
      <c r="J28" s="140"/>
      <c r="K28" s="138">
        <v>0</v>
      </c>
      <c r="L28" s="139"/>
      <c r="M28" s="140"/>
      <c r="N28" s="138">
        <v>-1</v>
      </c>
      <c r="O28" s="139"/>
      <c r="P28" s="140"/>
      <c r="Q28" s="42"/>
    </row>
    <row r="29" spans="1:17" ht="15.75" customHeight="1">
      <c r="A29" s="145"/>
      <c r="B29" s="129"/>
      <c r="C29" s="143">
        <f>IF(ISBLANK(C28),"noter le chiffre: 2, 1, 0, -1, -2","")</f>
      </c>
      <c r="D29" s="146"/>
      <c r="E29" s="143">
        <f>IF(ISBLANK(E28),"noter le chiffre: 2, 1, 0, -1, -2","")</f>
      </c>
      <c r="F29" s="144"/>
      <c r="G29" s="144"/>
      <c r="H29" s="143">
        <f>IF(ISBLANK(H28),"noter le chiffre: 2, 1, 0, -1, -2","")</f>
      </c>
      <c r="I29" s="144"/>
      <c r="J29" s="144"/>
      <c r="K29" s="143">
        <f>IF(ISBLANK(K28),"noter le chiffre: 2, 1, 0, -1, -2","")</f>
      </c>
      <c r="L29" s="144"/>
      <c r="M29" s="144"/>
      <c r="N29" s="143">
        <f>IF(ISBLANK(N28),"noter le chiffre: 2, 1, 0, -1, -2","")</f>
      </c>
      <c r="O29" s="144"/>
      <c r="P29" s="144"/>
      <c r="Q29" s="56"/>
    </row>
    <row r="30" spans="1:2" ht="12.75">
      <c r="A30" s="18"/>
      <c r="B30" s="19"/>
    </row>
    <row r="31" spans="1:2" ht="12.75">
      <c r="A31" s="20"/>
      <c r="B31" s="16"/>
    </row>
    <row r="32" spans="1:3" ht="12.75">
      <c r="A32" s="20"/>
      <c r="B32" s="16"/>
      <c r="C32" s="16"/>
    </row>
    <row r="33" spans="1:3" ht="12.75">
      <c r="A33" s="20"/>
      <c r="B33" s="16"/>
      <c r="C33" s="16"/>
    </row>
    <row r="34" spans="1:2" ht="12.75">
      <c r="A34" s="20"/>
      <c r="B34" s="16"/>
    </row>
    <row r="35" spans="1:2" ht="12.75">
      <c r="A35" s="20"/>
      <c r="B35" s="16"/>
    </row>
    <row r="36" spans="1:2" ht="12.75">
      <c r="A36" s="20"/>
      <c r="B36" s="16"/>
    </row>
    <row r="37" spans="1:2" ht="12.75">
      <c r="A37" s="20"/>
      <c r="B37" s="16"/>
    </row>
    <row r="38" spans="1:2" ht="12.75">
      <c r="A38" s="20"/>
      <c r="B38" s="16"/>
    </row>
    <row r="39" spans="1:2" ht="12.75">
      <c r="A39" s="20"/>
      <c r="B39" s="16"/>
    </row>
    <row r="40" spans="1:2" ht="12.75">
      <c r="A40" s="20"/>
      <c r="B40" s="16"/>
    </row>
    <row r="41" spans="1:2" ht="12.75">
      <c r="A41" s="20"/>
      <c r="B41" s="16"/>
    </row>
    <row r="42" spans="1:2" ht="12.75">
      <c r="A42" s="20"/>
      <c r="B42" s="16"/>
    </row>
    <row r="43" spans="1:2" ht="12.75">
      <c r="A43" s="20"/>
      <c r="B43" s="16"/>
    </row>
    <row r="44" spans="1:2" ht="12.75">
      <c r="A44" s="20"/>
      <c r="B44" s="16"/>
    </row>
    <row r="45" spans="1:2" ht="12.75">
      <c r="A45" s="20"/>
      <c r="B45" s="16"/>
    </row>
    <row r="46" spans="1:2" ht="12.75">
      <c r="A46" s="20"/>
      <c r="B46" s="16"/>
    </row>
    <row r="47" spans="1:2" ht="12.75">
      <c r="A47" s="20"/>
      <c r="B47" s="16"/>
    </row>
    <row r="48" spans="1:2" ht="12.75">
      <c r="A48" s="20"/>
      <c r="B48" s="16"/>
    </row>
    <row r="49" spans="1:2" ht="12.75">
      <c r="A49" s="20"/>
      <c r="B49" s="16"/>
    </row>
    <row r="50" spans="1:2" ht="12.75">
      <c r="A50" s="20"/>
      <c r="B50" s="16"/>
    </row>
    <row r="51" spans="1:2" ht="12.75">
      <c r="A51" s="20"/>
      <c r="B51" s="16"/>
    </row>
    <row r="52" spans="1:2" ht="12.75">
      <c r="A52" s="20"/>
      <c r="B52" s="16"/>
    </row>
    <row r="53" spans="1:2" ht="12.75">
      <c r="A53" s="20"/>
      <c r="B53" s="16"/>
    </row>
    <row r="54" spans="1:2" ht="12.75">
      <c r="A54" s="20"/>
      <c r="B54" s="16"/>
    </row>
    <row r="55" spans="1:2" ht="12.75">
      <c r="A55" s="20"/>
      <c r="B55" s="16"/>
    </row>
    <row r="56" spans="1:2" ht="12.75">
      <c r="A56" s="20"/>
      <c r="B56" s="16"/>
    </row>
    <row r="57" spans="1:2" ht="12.75">
      <c r="A57" s="20"/>
      <c r="B57" s="16"/>
    </row>
    <row r="58" spans="1:2" ht="12.75">
      <c r="A58" s="20"/>
      <c r="B58" s="16"/>
    </row>
    <row r="59" spans="1:2" ht="12.75">
      <c r="A59" s="20"/>
      <c r="B59" s="16"/>
    </row>
    <row r="60" spans="1:2" ht="12.75">
      <c r="A60" s="20"/>
      <c r="B60" s="16"/>
    </row>
    <row r="61" spans="1:2" ht="12.75">
      <c r="A61" s="20"/>
      <c r="B61" s="16"/>
    </row>
    <row r="62" spans="1:2" ht="12.75">
      <c r="A62" s="20"/>
      <c r="B62" s="16"/>
    </row>
    <row r="63" spans="1:2" ht="12.75">
      <c r="A63" s="20"/>
      <c r="B63" s="16"/>
    </row>
    <row r="64" spans="1:2" ht="12.75">
      <c r="A64" s="20"/>
      <c r="B64" s="16"/>
    </row>
    <row r="65" spans="1:2" ht="12.75">
      <c r="A65" s="20"/>
      <c r="B65" s="16"/>
    </row>
    <row r="66" spans="1:2" ht="12.75">
      <c r="A66" s="20"/>
      <c r="B66" s="16"/>
    </row>
    <row r="67" spans="1:2" ht="12.75">
      <c r="A67" s="20"/>
      <c r="B67" s="16"/>
    </row>
    <row r="68" spans="1:2" ht="12.75">
      <c r="A68" s="20"/>
      <c r="B68" s="16"/>
    </row>
    <row r="69" spans="1:2" ht="12.75">
      <c r="A69" s="20"/>
      <c r="B69" s="16"/>
    </row>
    <row r="70" spans="1:2" ht="12.75">
      <c r="A70" s="20"/>
      <c r="B70" s="16"/>
    </row>
    <row r="71" spans="1:2" ht="12.75">
      <c r="A71" s="20"/>
      <c r="B71" s="16"/>
    </row>
    <row r="72" spans="1:2" ht="12.75">
      <c r="A72" s="20"/>
      <c r="B72" s="16"/>
    </row>
    <row r="73" spans="1:2" ht="12.75">
      <c r="A73" s="20"/>
      <c r="B73" s="16"/>
    </row>
    <row r="74" spans="1:2" ht="12.75">
      <c r="A74" s="20"/>
      <c r="B74" s="16"/>
    </row>
    <row r="75" spans="1:2" ht="12.75">
      <c r="A75" s="20"/>
      <c r="B75" s="16"/>
    </row>
    <row r="76" spans="1:2" ht="12.75">
      <c r="A76" s="20"/>
      <c r="B76" s="16"/>
    </row>
    <row r="77" spans="1:2" ht="12.75">
      <c r="A77" s="20"/>
      <c r="B77" s="16"/>
    </row>
    <row r="78" spans="1:2" ht="12.75">
      <c r="A78" s="20"/>
      <c r="B78" s="16"/>
    </row>
    <row r="79" spans="1:2" ht="12.75">
      <c r="A79" s="20"/>
      <c r="B79" s="16"/>
    </row>
    <row r="80" spans="1:2" ht="12.75">
      <c r="A80" s="20"/>
      <c r="B80" s="16"/>
    </row>
    <row r="81" spans="1:2" ht="12.75">
      <c r="A81" s="20"/>
      <c r="B81" s="16"/>
    </row>
    <row r="82" spans="1:2" ht="12.75">
      <c r="A82" s="20"/>
      <c r="B82" s="16"/>
    </row>
    <row r="83" spans="1:2" ht="12.75">
      <c r="A83" s="20"/>
      <c r="B83" s="16"/>
    </row>
    <row r="84" spans="1:2" ht="12.75">
      <c r="A84" s="20"/>
      <c r="B84" s="16"/>
    </row>
    <row r="85" spans="1:2" ht="12.75">
      <c r="A85" s="20"/>
      <c r="B85" s="16"/>
    </row>
    <row r="86" spans="1:2" ht="12.75">
      <c r="A86" s="20"/>
      <c r="B86" s="16"/>
    </row>
    <row r="87" spans="1:2" ht="12.75">
      <c r="A87" s="20"/>
      <c r="B87" s="16"/>
    </row>
    <row r="88" spans="1:2" ht="12.75">
      <c r="A88" s="20"/>
      <c r="B88" s="16"/>
    </row>
    <row r="89" spans="1:2" ht="12.75">
      <c r="A89" s="20"/>
      <c r="B89" s="16"/>
    </row>
    <row r="90" spans="1:2" ht="12.75">
      <c r="A90" s="20"/>
      <c r="B90" s="16"/>
    </row>
    <row r="91" spans="1:2" ht="12.75">
      <c r="A91" s="20"/>
      <c r="B91" s="16"/>
    </row>
    <row r="92" spans="1:2" ht="12.75">
      <c r="A92" s="20"/>
      <c r="B92" s="16"/>
    </row>
    <row r="93" spans="1:2" ht="12.75">
      <c r="A93" s="20"/>
      <c r="B93" s="16"/>
    </row>
    <row r="94" spans="1:2" ht="12.75">
      <c r="A94" s="20"/>
      <c r="B94" s="16"/>
    </row>
  </sheetData>
  <sheetProtection sheet="1" objects="1" scenarios="1"/>
  <mergeCells count="59">
    <mergeCell ref="C27:D27"/>
    <mergeCell ref="E27:G27"/>
    <mergeCell ref="H27:J27"/>
    <mergeCell ref="K29:M29"/>
    <mergeCell ref="N29:P29"/>
    <mergeCell ref="A29:B29"/>
    <mergeCell ref="C29:D29"/>
    <mergeCell ref="E29:G29"/>
    <mergeCell ref="H29:J29"/>
    <mergeCell ref="A25:B25"/>
    <mergeCell ref="C25:D25"/>
    <mergeCell ref="E25:G25"/>
    <mergeCell ref="N27:P27"/>
    <mergeCell ref="A28:B28"/>
    <mergeCell ref="C28:D28"/>
    <mergeCell ref="E28:G28"/>
    <mergeCell ref="H28:J28"/>
    <mergeCell ref="K28:M28"/>
    <mergeCell ref="N28:P28"/>
    <mergeCell ref="A26:B26"/>
    <mergeCell ref="C26:D26"/>
    <mergeCell ref="E26:G26"/>
    <mergeCell ref="H26:J26"/>
    <mergeCell ref="K26:M26"/>
    <mergeCell ref="N26:P26"/>
    <mergeCell ref="N24:P24"/>
    <mergeCell ref="H25:J25"/>
    <mergeCell ref="K23:M23"/>
    <mergeCell ref="H23:J23"/>
    <mergeCell ref="K27:M27"/>
    <mergeCell ref="K25:M25"/>
    <mergeCell ref="N23:P23"/>
    <mergeCell ref="N25:P25"/>
    <mergeCell ref="K22:M22"/>
    <mergeCell ref="A24:B24"/>
    <mergeCell ref="C24:D24"/>
    <mergeCell ref="E24:G24"/>
    <mergeCell ref="H24:J24"/>
    <mergeCell ref="K24:M24"/>
    <mergeCell ref="E20:G21"/>
    <mergeCell ref="A23:B23"/>
    <mergeCell ref="C23:D23"/>
    <mergeCell ref="E23:G23"/>
    <mergeCell ref="K20:M21"/>
    <mergeCell ref="N20:P21"/>
    <mergeCell ref="A22:B22"/>
    <mergeCell ref="C22:D22"/>
    <mergeCell ref="E22:G22"/>
    <mergeCell ref="H22:J22"/>
    <mergeCell ref="H20:J21"/>
    <mergeCell ref="N22:P22"/>
    <mergeCell ref="B15:O16"/>
    <mergeCell ref="A19:B21"/>
    <mergeCell ref="C19:D19"/>
    <mergeCell ref="E19:G19"/>
    <mergeCell ref="H19:J19"/>
    <mergeCell ref="K19:M19"/>
    <mergeCell ref="N19:P19"/>
    <mergeCell ref="C20:D21"/>
  </mergeCells>
  <dataValidations count="6">
    <dataValidation type="whole" allowBlank="1" showInputMessage="1" showErrorMessage="1" sqref="B13">
      <formula1>1</formula1>
      <formula2>10</formula2>
    </dataValidation>
    <dataValidation type="date" allowBlank="1" showInputMessage="1" showErrorMessage="1" sqref="D8">
      <formula1>39583</formula1>
      <formula2>39813</formula2>
    </dataValidation>
    <dataValidation type="whole" allowBlank="1" showInputMessage="1" showErrorMessage="1" sqref="C28:P28">
      <formula1>-2</formula1>
      <formula2>2</formula2>
    </dataValidation>
    <dataValidation type="whole" allowBlank="1" showInputMessage="1" showErrorMessage="1" sqref="H6">
      <formula1>1</formula1>
      <formula2>99</formula2>
    </dataValidation>
    <dataValidation type="whole" allowBlank="1" showInputMessage="1" showErrorMessage="1" sqref="H8">
      <formula1>1</formula1>
      <formula2>9</formula2>
    </dataValidation>
    <dataValidation type="date" allowBlank="1" showInputMessage="1" showErrorMessage="1" sqref="D6">
      <formula1>39583</formula1>
      <formula2>39813</formula2>
    </dataValidation>
  </dataValidations>
  <printOptions/>
  <pageMargins left="0.5905511811023623" right="0.4724409448818898" top="0.5905511811023623" bottom="0.7874015748031497" header="0.35433070866141736" footer="0.7086614173228347"/>
  <pageSetup fitToHeight="1" fitToWidth="1" orientation="landscape" paperSize="9" scale="68"/>
  <headerFooter alignWithMargins="0">
    <oddHeader>&amp;LProjet qualité des résultats en ergothérapie ASE/CRS/santésuisse</oddHeader>
    <oddFooter xml:space="preserve">&amp;L&amp;F&amp;RZ-ANALYSE  Markt- und Meinungsanalysen  Bodenstrasse 7  CH-6062 Wilen (Sarnen)  u.zweifel@z-analyse.ch       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94"/>
  <sheetViews>
    <sheetView tabSelected="1" zoomScalePageLayoutView="0" workbookViewId="0" topLeftCell="A1">
      <selection activeCell="B15" sqref="B15:O16"/>
    </sheetView>
  </sheetViews>
  <sheetFormatPr defaultColWidth="12.28125" defaultRowHeight="12.75"/>
  <cols>
    <col min="1" max="1" width="16.8515625" style="3" customWidth="1"/>
    <col min="2" max="2" width="3.140625" style="3" customWidth="1"/>
    <col min="3" max="3" width="17.421875" style="3" customWidth="1"/>
    <col min="4" max="4" width="17.140625" style="3" customWidth="1"/>
    <col min="5" max="5" width="11.8515625" style="3" customWidth="1"/>
    <col min="6" max="6" width="3.140625" style="3" customWidth="1"/>
    <col min="7" max="7" width="18.140625" style="3" customWidth="1"/>
    <col min="8" max="8" width="3.421875" style="3" customWidth="1"/>
    <col min="9" max="9" width="26.421875" style="3" customWidth="1"/>
    <col min="10" max="10" width="3.28125" style="3" customWidth="1"/>
    <col min="11" max="11" width="11.8515625" style="3" customWidth="1"/>
    <col min="12" max="12" width="3.140625" style="3" customWidth="1"/>
    <col min="13" max="13" width="18.7109375" style="3" customWidth="1"/>
    <col min="14" max="14" width="3.140625" style="3" customWidth="1"/>
    <col min="15" max="15" width="31.7109375" style="3" customWidth="1"/>
    <col min="16" max="16" width="0.42578125" style="3" customWidth="1"/>
    <col min="17" max="17" width="3.00390625" style="3" customWidth="1"/>
    <col min="18" max="16384" width="12.28125" style="3" customWidth="1"/>
  </cols>
  <sheetData>
    <row r="1" spans="1:21" ht="15.75">
      <c r="A1" s="21" t="s">
        <v>0</v>
      </c>
      <c r="B1" s="22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5"/>
      <c r="R1" s="1"/>
      <c r="S1" s="2"/>
      <c r="U1" s="1"/>
    </row>
    <row r="2" spans="1:17" ht="6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6.75" customHeight="1">
      <c r="A3" s="26"/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9"/>
    </row>
    <row r="4" spans="1:19" ht="15.75" customHeight="1">
      <c r="A4" s="30"/>
      <c r="B4" s="31"/>
      <c r="C4" s="31" t="s">
        <v>8</v>
      </c>
      <c r="D4" s="77">
        <v>1002</v>
      </c>
      <c r="E4" s="32">
        <f>IF(ISBLANK(D4),"noter",IF(D4&lt;=9999,"","check!"))</f>
      </c>
      <c r="F4" s="33"/>
      <c r="G4" s="31" t="s">
        <v>13</v>
      </c>
      <c r="H4" s="58"/>
      <c r="I4" s="34" t="s">
        <v>19</v>
      </c>
      <c r="J4" s="58"/>
      <c r="K4" s="33" t="s">
        <v>9</v>
      </c>
      <c r="L4" s="58" t="s">
        <v>40</v>
      </c>
      <c r="M4" s="33" t="s">
        <v>10</v>
      </c>
      <c r="N4" s="58"/>
      <c r="O4" s="33" t="s">
        <v>11</v>
      </c>
      <c r="P4" s="33"/>
      <c r="Q4" s="35"/>
      <c r="R4" s="6"/>
      <c r="S4" s="1"/>
    </row>
    <row r="5" spans="1:24" ht="12" customHeight="1">
      <c r="A5" s="36"/>
      <c r="B5" s="37"/>
      <c r="C5" s="38"/>
      <c r="D5" s="39" t="s">
        <v>37</v>
      </c>
      <c r="E5" s="38"/>
      <c r="F5" s="38"/>
      <c r="G5" s="40"/>
      <c r="H5" s="38"/>
      <c r="I5" s="38"/>
      <c r="J5" s="38"/>
      <c r="K5" s="38"/>
      <c r="L5" s="38"/>
      <c r="M5" s="41"/>
      <c r="N5" s="38"/>
      <c r="O5" s="38"/>
      <c r="P5" s="38"/>
      <c r="Q5" s="42"/>
      <c r="R5" s="6"/>
      <c r="S5" s="1"/>
      <c r="U5" s="1"/>
      <c r="V5" s="2"/>
      <c r="X5" s="1"/>
    </row>
    <row r="6" spans="1:17" ht="15.75" customHeight="1">
      <c r="A6" s="30"/>
      <c r="B6" s="38"/>
      <c r="C6" s="43" t="s">
        <v>38</v>
      </c>
      <c r="D6" s="78">
        <v>39737</v>
      </c>
      <c r="E6" s="32">
        <f>IF(ISBLANK(D6),"noter","")</f>
      </c>
      <c r="F6" s="44"/>
      <c r="G6" s="31" t="s">
        <v>12</v>
      </c>
      <c r="H6" s="79">
        <v>10</v>
      </c>
      <c r="I6" s="45" t="s">
        <v>15</v>
      </c>
      <c r="J6" s="33"/>
      <c r="K6" s="38"/>
      <c r="L6" s="38"/>
      <c r="M6" s="38"/>
      <c r="N6" s="38"/>
      <c r="O6" s="38"/>
      <c r="P6" s="38"/>
      <c r="Q6" s="42"/>
    </row>
    <row r="7" spans="1:17" ht="12" customHeight="1">
      <c r="A7" s="43"/>
      <c r="B7" s="46"/>
      <c r="C7" s="38"/>
      <c r="D7" s="39" t="s">
        <v>2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42"/>
    </row>
    <row r="8" spans="1:19" ht="15.75" customHeight="1">
      <c r="A8" s="30"/>
      <c r="B8" s="38"/>
      <c r="C8" s="46" t="s">
        <v>39</v>
      </c>
      <c r="D8" s="78">
        <v>39782</v>
      </c>
      <c r="E8" s="32">
        <f>IF(ISBLANK(D8),"noter",IF(D6&gt;D8,"date incorrecte",""))</f>
      </c>
      <c r="F8" s="47"/>
      <c r="G8" s="48" t="s">
        <v>14</v>
      </c>
      <c r="H8" s="79">
        <v>9</v>
      </c>
      <c r="I8" s="45" t="s">
        <v>16</v>
      </c>
      <c r="J8" s="49"/>
      <c r="K8" s="50"/>
      <c r="L8" s="49">
        <f>IF(H8&lt;10,"","check!")</f>
      </c>
      <c r="M8" s="49"/>
      <c r="N8" s="49"/>
      <c r="O8" s="49"/>
      <c r="P8" s="49"/>
      <c r="Q8" s="51"/>
      <c r="R8" s="7"/>
      <c r="S8" s="8"/>
    </row>
    <row r="9" spans="1:35" ht="12.75">
      <c r="A9" s="52"/>
      <c r="B9" s="53"/>
      <c r="C9" s="53"/>
      <c r="D9" s="54" t="s">
        <v>3</v>
      </c>
      <c r="E9" s="53"/>
      <c r="F9" s="53"/>
      <c r="G9" s="53"/>
      <c r="H9" s="55"/>
      <c r="I9" s="53"/>
      <c r="J9" s="53"/>
      <c r="K9" s="53"/>
      <c r="L9" s="53"/>
      <c r="M9" s="53"/>
      <c r="N9" s="53"/>
      <c r="O9" s="53"/>
      <c r="P9" s="53"/>
      <c r="Q9" s="56"/>
      <c r="AC9" s="8"/>
      <c r="AF9" s="8"/>
      <c r="AI9" s="8"/>
    </row>
    <row r="10" spans="1:26" ht="6" customHeight="1">
      <c r="A10" s="5"/>
      <c r="B10" s="5"/>
      <c r="C10" s="9"/>
      <c r="D10" s="5"/>
      <c r="E10" s="5"/>
      <c r="F10" s="5"/>
      <c r="G10" s="5"/>
      <c r="H10" s="5"/>
      <c r="I10" s="10"/>
      <c r="J10" s="11"/>
      <c r="K10" s="5"/>
      <c r="L10" s="11"/>
      <c r="M10" s="5"/>
      <c r="N10" s="11"/>
      <c r="O10" s="5"/>
      <c r="P10" s="11"/>
      <c r="Q10" s="12"/>
      <c r="R10" s="1"/>
      <c r="T10" s="1"/>
      <c r="V10" s="1"/>
      <c r="X10" s="1"/>
      <c r="Z10" s="1"/>
    </row>
    <row r="11" spans="1:17" ht="15">
      <c r="A11" s="59" t="s">
        <v>17</v>
      </c>
      <c r="B11" s="60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9"/>
    </row>
    <row r="12" spans="1:17" ht="12.75">
      <c r="A12" s="61"/>
      <c r="B12" s="62"/>
      <c r="C12" s="38"/>
      <c r="D12" s="38"/>
      <c r="E12" s="38"/>
      <c r="F12" s="38"/>
      <c r="G12" s="38"/>
      <c r="H12" s="38"/>
      <c r="I12" s="76">
        <f>IF(H14+J14=2,"Seulement un sexe !!!","")</f>
      </c>
      <c r="J12" s="38"/>
      <c r="K12" s="38"/>
      <c r="L12" s="38"/>
      <c r="M12" s="38"/>
      <c r="N12" s="38"/>
      <c r="O12" s="38"/>
      <c r="P12" s="38"/>
      <c r="Q12" s="42"/>
    </row>
    <row r="13" spans="1:17" ht="15.75" customHeight="1">
      <c r="A13" s="63" t="s">
        <v>36</v>
      </c>
      <c r="B13" s="57">
        <v>4</v>
      </c>
      <c r="C13" s="32">
        <f>IF(ISBLANK(B13),"Noter numéro du cas (1-10)",IF(B13&lt;=10,"","check!"))</f>
      </c>
      <c r="D13" s="47"/>
      <c r="E13" s="38"/>
      <c r="F13" s="38"/>
      <c r="G13" s="31" t="s">
        <v>20</v>
      </c>
      <c r="H13" s="58"/>
      <c r="I13" s="34" t="s">
        <v>6</v>
      </c>
      <c r="J13" s="58" t="s">
        <v>40</v>
      </c>
      <c r="K13" s="34" t="s">
        <v>7</v>
      </c>
      <c r="L13" s="38"/>
      <c r="M13" s="38"/>
      <c r="N13" s="31" t="s">
        <v>21</v>
      </c>
      <c r="O13" s="82">
        <v>1969</v>
      </c>
      <c r="P13" s="64"/>
      <c r="Q13" s="65">
        <f>IF(ISBLANK(P13),"",IF(P13&gt;1900,"","check!"))</f>
      </c>
    </row>
    <row r="14" spans="1:98" ht="12.75">
      <c r="A14" s="30"/>
      <c r="B14" s="38"/>
      <c r="C14" s="38"/>
      <c r="D14" s="38"/>
      <c r="E14" s="38"/>
      <c r="F14" s="38"/>
      <c r="G14" s="66" t="s">
        <v>18</v>
      </c>
      <c r="H14" s="75"/>
      <c r="I14" s="38"/>
      <c r="J14" s="75"/>
      <c r="K14" s="38"/>
      <c r="L14" s="38"/>
      <c r="M14" s="40"/>
      <c r="N14" s="38"/>
      <c r="O14" s="67" t="s">
        <v>22</v>
      </c>
      <c r="P14" s="38"/>
      <c r="Q14" s="42"/>
      <c r="CT14" s="13"/>
    </row>
    <row r="15" spans="1:49" ht="15.75" customHeight="1">
      <c r="A15" s="63" t="s">
        <v>24</v>
      </c>
      <c r="B15" s="91" t="s">
        <v>140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3"/>
      <c r="P15" s="68"/>
      <c r="Q15" s="69"/>
      <c r="R15" s="1"/>
      <c r="T15" s="1"/>
      <c r="V15" s="1"/>
      <c r="X15" s="1"/>
      <c r="AU15" s="14"/>
      <c r="AW15" s="7"/>
    </row>
    <row r="16" spans="1:17" ht="15.75" customHeight="1">
      <c r="A16" s="70" t="s">
        <v>23</v>
      </c>
      <c r="B16" s="94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/>
      <c r="P16" s="68"/>
      <c r="Q16" s="69"/>
    </row>
    <row r="17" spans="1:17" ht="12" customHeight="1">
      <c r="A17" s="71"/>
      <c r="B17" s="72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6"/>
    </row>
    <row r="18" spans="1:16" ht="6" customHeight="1">
      <c r="A18" s="15"/>
      <c r="B18" s="1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7" ht="15.75" customHeight="1">
      <c r="A19" s="97" t="s">
        <v>35</v>
      </c>
      <c r="B19" s="98"/>
      <c r="C19" s="103" t="s">
        <v>25</v>
      </c>
      <c r="D19" s="103"/>
      <c r="E19" s="104" t="s">
        <v>26</v>
      </c>
      <c r="F19" s="104"/>
      <c r="G19" s="104"/>
      <c r="H19" s="104" t="s">
        <v>27</v>
      </c>
      <c r="I19" s="104"/>
      <c r="J19" s="104"/>
      <c r="K19" s="104" t="s">
        <v>28</v>
      </c>
      <c r="L19" s="104"/>
      <c r="M19" s="104"/>
      <c r="N19" s="104" t="s">
        <v>29</v>
      </c>
      <c r="O19" s="104"/>
      <c r="P19" s="104"/>
      <c r="Q19" s="29"/>
    </row>
    <row r="20" spans="1:17" ht="15.75" customHeight="1">
      <c r="A20" s="99"/>
      <c r="B20" s="100"/>
      <c r="C20" s="105" t="s">
        <v>122</v>
      </c>
      <c r="D20" s="106"/>
      <c r="E20" s="105" t="s">
        <v>131</v>
      </c>
      <c r="F20" s="109"/>
      <c r="G20" s="106"/>
      <c r="H20" s="84" t="s">
        <v>137</v>
      </c>
      <c r="I20" s="85"/>
      <c r="J20" s="86"/>
      <c r="K20" s="116"/>
      <c r="L20" s="85"/>
      <c r="M20" s="86"/>
      <c r="N20" s="116"/>
      <c r="O20" s="85"/>
      <c r="P20" s="86"/>
      <c r="Q20" s="42"/>
    </row>
    <row r="21" spans="1:17" ht="15" customHeight="1" thickBot="1">
      <c r="A21" s="101"/>
      <c r="B21" s="102"/>
      <c r="C21" s="107"/>
      <c r="D21" s="108"/>
      <c r="E21" s="107"/>
      <c r="F21" s="110"/>
      <c r="G21" s="108"/>
      <c r="H21" s="87"/>
      <c r="I21" s="88"/>
      <c r="J21" s="89"/>
      <c r="K21" s="87"/>
      <c r="L21" s="88"/>
      <c r="M21" s="89"/>
      <c r="N21" s="87"/>
      <c r="O21" s="88"/>
      <c r="P21" s="89"/>
      <c r="Q21" s="42"/>
    </row>
    <row r="22" spans="1:17" s="16" customFormat="1" ht="87" customHeight="1">
      <c r="A22" s="111" t="s">
        <v>30</v>
      </c>
      <c r="B22" s="112"/>
      <c r="C22" s="117" t="s">
        <v>125</v>
      </c>
      <c r="D22" s="118"/>
      <c r="E22" s="119" t="s">
        <v>130</v>
      </c>
      <c r="F22" s="120"/>
      <c r="G22" s="118"/>
      <c r="H22" s="121" t="s">
        <v>136</v>
      </c>
      <c r="I22" s="90"/>
      <c r="J22" s="90"/>
      <c r="K22" s="90"/>
      <c r="L22" s="90"/>
      <c r="M22" s="90"/>
      <c r="N22" s="90"/>
      <c r="O22" s="90"/>
      <c r="P22" s="90"/>
      <c r="Q22" s="42"/>
    </row>
    <row r="23" spans="1:17" s="16" customFormat="1" ht="87.75" customHeight="1">
      <c r="A23" s="111" t="s">
        <v>31</v>
      </c>
      <c r="B23" s="112"/>
      <c r="C23" s="113" t="s">
        <v>124</v>
      </c>
      <c r="D23" s="114"/>
      <c r="E23" s="115" t="s">
        <v>129</v>
      </c>
      <c r="F23" s="114"/>
      <c r="G23" s="114"/>
      <c r="H23" s="115" t="s">
        <v>135</v>
      </c>
      <c r="I23" s="114"/>
      <c r="J23" s="114"/>
      <c r="K23" s="114"/>
      <c r="L23" s="114"/>
      <c r="M23" s="114"/>
      <c r="N23" s="114"/>
      <c r="O23" s="114"/>
      <c r="P23" s="114"/>
      <c r="Q23" s="42"/>
    </row>
    <row r="24" spans="1:17" s="16" customFormat="1" ht="87.75" customHeight="1">
      <c r="A24" s="122" t="s">
        <v>32</v>
      </c>
      <c r="B24" s="123"/>
      <c r="C24" s="124" t="s">
        <v>123</v>
      </c>
      <c r="D24" s="125"/>
      <c r="E24" s="126" t="s">
        <v>128</v>
      </c>
      <c r="F24" s="125"/>
      <c r="G24" s="125"/>
      <c r="H24" s="126" t="s">
        <v>134</v>
      </c>
      <c r="I24" s="125"/>
      <c r="J24" s="125"/>
      <c r="K24" s="125"/>
      <c r="L24" s="125"/>
      <c r="M24" s="125"/>
      <c r="N24" s="125"/>
      <c r="O24" s="125"/>
      <c r="P24" s="125"/>
      <c r="Q24" s="42"/>
    </row>
    <row r="25" spans="1:17" s="16" customFormat="1" ht="87.75" customHeight="1">
      <c r="A25" s="111" t="s">
        <v>33</v>
      </c>
      <c r="B25" s="112"/>
      <c r="C25" s="113" t="s">
        <v>126</v>
      </c>
      <c r="D25" s="114"/>
      <c r="E25" s="115" t="s">
        <v>132</v>
      </c>
      <c r="F25" s="114"/>
      <c r="G25" s="114"/>
      <c r="H25" s="115" t="s">
        <v>138</v>
      </c>
      <c r="I25" s="114"/>
      <c r="J25" s="114"/>
      <c r="K25" s="114"/>
      <c r="L25" s="114"/>
      <c r="M25" s="114"/>
      <c r="N25" s="114"/>
      <c r="O25" s="114"/>
      <c r="P25" s="114"/>
      <c r="Q25" s="42"/>
    </row>
    <row r="26" spans="1:110" s="17" customFormat="1" ht="87.75" customHeight="1" thickBot="1">
      <c r="A26" s="128" t="s">
        <v>42</v>
      </c>
      <c r="B26" s="129"/>
      <c r="C26" s="130" t="s">
        <v>127</v>
      </c>
      <c r="D26" s="131"/>
      <c r="E26" s="132" t="s">
        <v>133</v>
      </c>
      <c r="F26" s="131"/>
      <c r="G26" s="131"/>
      <c r="H26" s="132" t="s">
        <v>139</v>
      </c>
      <c r="I26" s="131"/>
      <c r="J26" s="131"/>
      <c r="K26" s="131"/>
      <c r="L26" s="131"/>
      <c r="M26" s="131"/>
      <c r="N26" s="131"/>
      <c r="O26" s="131"/>
      <c r="P26" s="131"/>
      <c r="Q26" s="42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</row>
    <row r="27" spans="1:17" s="16" customFormat="1" ht="6" customHeight="1" thickBot="1">
      <c r="A27" s="73"/>
      <c r="B27" s="74"/>
      <c r="C27" s="141"/>
      <c r="D27" s="141"/>
      <c r="E27" s="141"/>
      <c r="F27" s="141"/>
      <c r="G27" s="141"/>
      <c r="H27" s="142"/>
      <c r="I27" s="142"/>
      <c r="J27" s="142"/>
      <c r="K27" s="127"/>
      <c r="L27" s="127"/>
      <c r="M27" s="127"/>
      <c r="N27" s="133"/>
      <c r="O27" s="133"/>
      <c r="P27" s="133"/>
      <c r="Q27" s="42"/>
    </row>
    <row r="28" spans="1:17" ht="15.75" customHeight="1" thickBot="1">
      <c r="A28" s="134" t="s">
        <v>34</v>
      </c>
      <c r="B28" s="135"/>
      <c r="C28" s="136">
        <v>1</v>
      </c>
      <c r="D28" s="137"/>
      <c r="E28" s="138">
        <v>0</v>
      </c>
      <c r="F28" s="139"/>
      <c r="G28" s="140"/>
      <c r="H28" s="138">
        <v>0</v>
      </c>
      <c r="I28" s="139"/>
      <c r="J28" s="140"/>
      <c r="K28" s="138"/>
      <c r="L28" s="139"/>
      <c r="M28" s="140"/>
      <c r="N28" s="138"/>
      <c r="O28" s="139"/>
      <c r="P28" s="140"/>
      <c r="Q28" s="42"/>
    </row>
    <row r="29" spans="1:17" ht="15.75" customHeight="1">
      <c r="A29" s="145"/>
      <c r="B29" s="129"/>
      <c r="C29" s="143">
        <f>IF(ISBLANK(C28),"noter le chiffre: 2, 1, 0, -1, -2","")</f>
      </c>
      <c r="D29" s="146"/>
      <c r="E29" s="143">
        <f>IF(ISBLANK(E28),"noter le chiffre: 2, 1, 0, -1, -2","")</f>
      </c>
      <c r="F29" s="144"/>
      <c r="G29" s="144"/>
      <c r="H29" s="143">
        <f>IF(ISBLANK(H28),"noter le chiffre: 2, 1, 0, -1, -2","")</f>
      </c>
      <c r="I29" s="144"/>
      <c r="J29" s="144"/>
      <c r="K29" s="143" t="str">
        <f>IF(ISBLANK(K28),"noter le chiffre: 2, 1, 0, -1, -2","")</f>
        <v>noter le chiffre: 2, 1, 0, -1, -2</v>
      </c>
      <c r="L29" s="144"/>
      <c r="M29" s="144"/>
      <c r="N29" s="143" t="str">
        <f>IF(ISBLANK(N28),"noter le chiffre: 2, 1, 0, -1, -2","")</f>
        <v>noter le chiffre: 2, 1, 0, -1, -2</v>
      </c>
      <c r="O29" s="144"/>
      <c r="P29" s="144"/>
      <c r="Q29" s="56"/>
    </row>
    <row r="30" spans="1:2" ht="12.75">
      <c r="A30" s="18"/>
      <c r="B30" s="19"/>
    </row>
    <row r="31" spans="1:2" ht="12.75">
      <c r="A31" s="20"/>
      <c r="B31" s="16"/>
    </row>
    <row r="32" spans="1:3" ht="12.75">
      <c r="A32" s="20"/>
      <c r="B32" s="16"/>
      <c r="C32" s="16"/>
    </row>
    <row r="33" spans="1:3" ht="12.75">
      <c r="A33" s="20"/>
      <c r="B33" s="16"/>
      <c r="C33" s="16"/>
    </row>
    <row r="34" spans="1:2" ht="12.75">
      <c r="A34" s="20"/>
      <c r="B34" s="16"/>
    </row>
    <row r="35" spans="1:2" ht="12.75">
      <c r="A35" s="20"/>
      <c r="B35" s="16"/>
    </row>
    <row r="36" spans="1:2" ht="12.75">
      <c r="A36" s="20"/>
      <c r="B36" s="16"/>
    </row>
    <row r="37" spans="1:2" ht="12.75">
      <c r="A37" s="20"/>
      <c r="B37" s="16"/>
    </row>
    <row r="38" spans="1:2" ht="12.75">
      <c r="A38" s="20"/>
      <c r="B38" s="16"/>
    </row>
    <row r="39" spans="1:2" ht="12.75">
      <c r="A39" s="20"/>
      <c r="B39" s="16"/>
    </row>
    <row r="40" spans="1:2" ht="12.75">
      <c r="A40" s="20"/>
      <c r="B40" s="16"/>
    </row>
    <row r="41" spans="1:2" ht="12.75">
      <c r="A41" s="20"/>
      <c r="B41" s="16"/>
    </row>
    <row r="42" spans="1:2" ht="12.75">
      <c r="A42" s="20"/>
      <c r="B42" s="16"/>
    </row>
    <row r="43" spans="1:2" ht="12.75">
      <c r="A43" s="20"/>
      <c r="B43" s="16"/>
    </row>
    <row r="44" spans="1:2" ht="12.75">
      <c r="A44" s="20"/>
      <c r="B44" s="16"/>
    </row>
    <row r="45" spans="1:2" ht="12.75">
      <c r="A45" s="20"/>
      <c r="B45" s="16"/>
    </row>
    <row r="46" spans="1:2" ht="12.75">
      <c r="A46" s="20"/>
      <c r="B46" s="16"/>
    </row>
    <row r="47" spans="1:2" ht="12.75">
      <c r="A47" s="20"/>
      <c r="B47" s="16"/>
    </row>
    <row r="48" spans="1:2" ht="12.75">
      <c r="A48" s="20"/>
      <c r="B48" s="16"/>
    </row>
    <row r="49" spans="1:2" ht="12.75">
      <c r="A49" s="20"/>
      <c r="B49" s="16"/>
    </row>
    <row r="50" spans="1:2" ht="12.75">
      <c r="A50" s="20"/>
      <c r="B50" s="16"/>
    </row>
    <row r="51" spans="1:2" ht="12.75">
      <c r="A51" s="20"/>
      <c r="B51" s="16"/>
    </row>
    <row r="52" spans="1:2" ht="12.75">
      <c r="A52" s="20"/>
      <c r="B52" s="16"/>
    </row>
    <row r="53" spans="1:2" ht="12.75">
      <c r="A53" s="20"/>
      <c r="B53" s="16"/>
    </row>
    <row r="54" spans="1:2" ht="12.75">
      <c r="A54" s="20"/>
      <c r="B54" s="16"/>
    </row>
    <row r="55" spans="1:2" ht="12.75">
      <c r="A55" s="20"/>
      <c r="B55" s="16"/>
    </row>
    <row r="56" spans="1:2" ht="12.75">
      <c r="A56" s="20"/>
      <c r="B56" s="16"/>
    </row>
    <row r="57" spans="1:2" ht="12.75">
      <c r="A57" s="20"/>
      <c r="B57" s="16"/>
    </row>
    <row r="58" spans="1:2" ht="12.75">
      <c r="A58" s="20"/>
      <c r="B58" s="16"/>
    </row>
    <row r="59" spans="1:2" ht="12.75">
      <c r="A59" s="20"/>
      <c r="B59" s="16"/>
    </row>
    <row r="60" spans="1:2" ht="12.75">
      <c r="A60" s="20"/>
      <c r="B60" s="16"/>
    </row>
    <row r="61" spans="1:2" ht="12.75">
      <c r="A61" s="20"/>
      <c r="B61" s="16"/>
    </row>
    <row r="62" spans="1:2" ht="12.75">
      <c r="A62" s="20"/>
      <c r="B62" s="16"/>
    </row>
    <row r="63" spans="1:2" ht="12.75">
      <c r="A63" s="20"/>
      <c r="B63" s="16"/>
    </row>
    <row r="64" spans="1:2" ht="12.75">
      <c r="A64" s="20"/>
      <c r="B64" s="16"/>
    </row>
    <row r="65" spans="1:2" ht="12.75">
      <c r="A65" s="20"/>
      <c r="B65" s="16"/>
    </row>
    <row r="66" spans="1:2" ht="12.75">
      <c r="A66" s="20"/>
      <c r="B66" s="16"/>
    </row>
    <row r="67" spans="1:2" ht="12.75">
      <c r="A67" s="20"/>
      <c r="B67" s="16"/>
    </row>
    <row r="68" spans="1:2" ht="12.75">
      <c r="A68" s="20"/>
      <c r="B68" s="16"/>
    </row>
    <row r="69" spans="1:2" ht="12.75">
      <c r="A69" s="20"/>
      <c r="B69" s="16"/>
    </row>
    <row r="70" spans="1:2" ht="12.75">
      <c r="A70" s="20"/>
      <c r="B70" s="16"/>
    </row>
    <row r="71" spans="1:2" ht="12.75">
      <c r="A71" s="20"/>
      <c r="B71" s="16"/>
    </row>
    <row r="72" spans="1:2" ht="12.75">
      <c r="A72" s="20"/>
      <c r="B72" s="16"/>
    </row>
    <row r="73" spans="1:2" ht="12.75">
      <c r="A73" s="20"/>
      <c r="B73" s="16"/>
    </row>
    <row r="74" spans="1:2" ht="12.75">
      <c r="A74" s="20"/>
      <c r="B74" s="16"/>
    </row>
    <row r="75" spans="1:2" ht="12.75">
      <c r="A75" s="20"/>
      <c r="B75" s="16"/>
    </row>
    <row r="76" spans="1:2" ht="12.75">
      <c r="A76" s="20"/>
      <c r="B76" s="16"/>
    </row>
    <row r="77" spans="1:2" ht="12.75">
      <c r="A77" s="20"/>
      <c r="B77" s="16"/>
    </row>
    <row r="78" spans="1:2" ht="12.75">
      <c r="A78" s="20"/>
      <c r="B78" s="16"/>
    </row>
    <row r="79" spans="1:2" ht="12.75">
      <c r="A79" s="20"/>
      <c r="B79" s="16"/>
    </row>
    <row r="80" spans="1:2" ht="12.75">
      <c r="A80" s="20"/>
      <c r="B80" s="16"/>
    </row>
    <row r="81" spans="1:2" ht="12.75">
      <c r="A81" s="20"/>
      <c r="B81" s="16"/>
    </row>
    <row r="82" spans="1:2" ht="12.75">
      <c r="A82" s="20"/>
      <c r="B82" s="16"/>
    </row>
    <row r="83" spans="1:2" ht="12.75">
      <c r="A83" s="20"/>
      <c r="B83" s="16"/>
    </row>
    <row r="84" spans="1:2" ht="12.75">
      <c r="A84" s="20"/>
      <c r="B84" s="16"/>
    </row>
    <row r="85" spans="1:2" ht="12.75">
      <c r="A85" s="20"/>
      <c r="B85" s="16"/>
    </row>
    <row r="86" spans="1:2" ht="12.75">
      <c r="A86" s="20"/>
      <c r="B86" s="16"/>
    </row>
    <row r="87" spans="1:2" ht="12.75">
      <c r="A87" s="20"/>
      <c r="B87" s="16"/>
    </row>
    <row r="88" spans="1:2" ht="12.75">
      <c r="A88" s="20"/>
      <c r="B88" s="16"/>
    </row>
    <row r="89" spans="1:2" ht="12.75">
      <c r="A89" s="20"/>
      <c r="B89" s="16"/>
    </row>
    <row r="90" spans="1:2" ht="12.75">
      <c r="A90" s="20"/>
      <c r="B90" s="16"/>
    </row>
    <row r="91" spans="1:2" ht="12.75">
      <c r="A91" s="20"/>
      <c r="B91" s="16"/>
    </row>
    <row r="92" spans="1:2" ht="12.75">
      <c r="A92" s="20"/>
      <c r="B92" s="16"/>
    </row>
    <row r="93" spans="1:2" ht="12.75">
      <c r="A93" s="20"/>
      <c r="B93" s="16"/>
    </row>
    <row r="94" spans="1:2" ht="12.75">
      <c r="A94" s="20"/>
      <c r="B94" s="16"/>
    </row>
  </sheetData>
  <sheetProtection/>
  <mergeCells count="59">
    <mergeCell ref="H20:J21"/>
    <mergeCell ref="N22:P22"/>
    <mergeCell ref="B15:O16"/>
    <mergeCell ref="A19:B21"/>
    <mergeCell ref="C19:D19"/>
    <mergeCell ref="E19:G19"/>
    <mergeCell ref="H19:J19"/>
    <mergeCell ref="K19:M19"/>
    <mergeCell ref="N19:P19"/>
    <mergeCell ref="C20:D21"/>
    <mergeCell ref="E20:G21"/>
    <mergeCell ref="A23:B23"/>
    <mergeCell ref="C23:D23"/>
    <mergeCell ref="E23:G23"/>
    <mergeCell ref="K20:M21"/>
    <mergeCell ref="N20:P21"/>
    <mergeCell ref="A22:B22"/>
    <mergeCell ref="C22:D22"/>
    <mergeCell ref="E22:G22"/>
    <mergeCell ref="H22:J22"/>
    <mergeCell ref="K22:M22"/>
    <mergeCell ref="A24:B24"/>
    <mergeCell ref="C24:D24"/>
    <mergeCell ref="E24:G24"/>
    <mergeCell ref="H24:J24"/>
    <mergeCell ref="K24:M24"/>
    <mergeCell ref="N24:P24"/>
    <mergeCell ref="C25:D25"/>
    <mergeCell ref="E25:G25"/>
    <mergeCell ref="H25:J25"/>
    <mergeCell ref="K23:M23"/>
    <mergeCell ref="H23:J23"/>
    <mergeCell ref="N23:P23"/>
    <mergeCell ref="K27:M27"/>
    <mergeCell ref="K25:M25"/>
    <mergeCell ref="N25:P25"/>
    <mergeCell ref="A26:B26"/>
    <mergeCell ref="C26:D26"/>
    <mergeCell ref="E26:G26"/>
    <mergeCell ref="H26:J26"/>
    <mergeCell ref="K26:M26"/>
    <mergeCell ref="N26:P26"/>
    <mergeCell ref="A25:B25"/>
    <mergeCell ref="N27:P27"/>
    <mergeCell ref="A28:B28"/>
    <mergeCell ref="C28:D28"/>
    <mergeCell ref="E28:G28"/>
    <mergeCell ref="H28:J28"/>
    <mergeCell ref="K28:M28"/>
    <mergeCell ref="N28:P28"/>
    <mergeCell ref="C27:D27"/>
    <mergeCell ref="E27:G27"/>
    <mergeCell ref="H27:J27"/>
    <mergeCell ref="K29:M29"/>
    <mergeCell ref="N29:P29"/>
    <mergeCell ref="A29:B29"/>
    <mergeCell ref="C29:D29"/>
    <mergeCell ref="E29:G29"/>
    <mergeCell ref="H29:J29"/>
  </mergeCells>
  <dataValidations count="7">
    <dataValidation type="whole" allowBlank="1" showInputMessage="1" showErrorMessage="1" sqref="B13">
      <formula1>1</formula1>
      <formula2>10</formula2>
    </dataValidation>
    <dataValidation type="whole" allowBlank="1" showInputMessage="1" showErrorMessage="1" sqref="O13">
      <formula1>1900</formula1>
      <formula2>2005</formula2>
    </dataValidation>
    <dataValidation type="date" allowBlank="1" showInputMessage="1" showErrorMessage="1" sqref="D8">
      <formula1>39583</formula1>
      <formula2>39813</formula2>
    </dataValidation>
    <dataValidation type="whole" allowBlank="1" showInputMessage="1" showErrorMessage="1" sqref="C28:P28">
      <formula1>-2</formula1>
      <formula2>2</formula2>
    </dataValidation>
    <dataValidation type="whole" allowBlank="1" showInputMessage="1" showErrorMessage="1" sqref="H6">
      <formula1>1</formula1>
      <formula2>99</formula2>
    </dataValidation>
    <dataValidation type="whole" allowBlank="1" showInputMessage="1" showErrorMessage="1" sqref="H8">
      <formula1>1</formula1>
      <formula2>9</formula2>
    </dataValidation>
    <dataValidation type="date" allowBlank="1" showInputMessage="1" showErrorMessage="1" sqref="D6">
      <formula1>39583</formula1>
      <formula2>39813</formula2>
    </dataValidation>
  </dataValidations>
  <printOptions/>
  <pageMargins left="0.5905511811023623" right="0.4724409448818898" top="0.5905511811023623" bottom="0.7874015748031497" header="0.35433070866141736" footer="0.7086614173228347"/>
  <pageSetup fitToHeight="1" fitToWidth="1" orientation="landscape" paperSize="9" scale="65"/>
  <headerFooter alignWithMargins="0">
    <oddHeader>&amp;LProjet qualité des résultats en ergothérapie ASE/CRS/santésuisse</oddHeader>
    <oddFooter xml:space="preserve">&amp;L&amp;F&amp;RZ-ANALYSE  Markt- und Meinungsanalysen  Bodenstrasse 7  CH-6062 Wilen (Sarnen)  u.zweifel@z-analyse.ch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Frantisek Hudec</dc:creator>
  <cp:keywords/>
  <dc:description/>
  <cp:lastModifiedBy>B'VM AG</cp:lastModifiedBy>
  <cp:lastPrinted>2006-05-17T09:15:56Z</cp:lastPrinted>
  <dcterms:created xsi:type="dcterms:W3CDTF">2006-05-10T11:55:40Z</dcterms:created>
  <dcterms:modified xsi:type="dcterms:W3CDTF">2014-10-15T12:00:27Z</dcterms:modified>
  <cp:category/>
  <cp:version/>
  <cp:contentType/>
  <cp:contentStatus/>
</cp:coreProperties>
</file>